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go\Desktop\izveshtai\"/>
    </mc:Choice>
  </mc:AlternateContent>
  <bookViews>
    <workbookView xWindow="0" yWindow="0" windowWidth="21030" windowHeight="105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P100" i="5"/>
  <c r="K92" i="5"/>
  <c r="V89" i="5"/>
  <c r="T86" i="5"/>
  <c r="O85" i="5"/>
  <c r="V80" i="5"/>
  <c r="L78" i="5"/>
  <c r="T76" i="5"/>
  <c r="O75" i="5"/>
  <c r="Z74" i="5"/>
  <c r="J74" i="5"/>
  <c r="C69" i="5"/>
  <c r="C68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T87" i="5"/>
  <c r="C52" i="5"/>
  <c r="C51" i="5"/>
  <c r="C50" i="5"/>
  <c r="C48" i="5"/>
  <c r="C47" i="5"/>
  <c r="C46" i="5"/>
  <c r="C45" i="5"/>
  <c r="C44" i="5"/>
  <c r="C43" i="5"/>
  <c r="C42" i="5"/>
  <c r="C41" i="5"/>
  <c r="C40" i="5"/>
  <c r="C39" i="5"/>
  <c r="C34" i="5"/>
  <c r="AA103" i="5"/>
  <c r="Z103" i="5"/>
  <c r="W103" i="5"/>
  <c r="V103" i="5"/>
  <c r="S103" i="5"/>
  <c r="R103" i="5"/>
  <c r="O103" i="5"/>
  <c r="N103" i="5"/>
  <c r="K103" i="5"/>
  <c r="J103" i="5"/>
  <c r="G103" i="5"/>
  <c r="F103" i="5"/>
  <c r="AB102" i="5"/>
  <c r="AA102" i="5"/>
  <c r="Y102" i="5"/>
  <c r="X102" i="5"/>
  <c r="W102" i="5"/>
  <c r="U102" i="5"/>
  <c r="T102" i="5"/>
  <c r="S102" i="5"/>
  <c r="Q102" i="5"/>
  <c r="P102" i="5"/>
  <c r="O102" i="5"/>
  <c r="M102" i="5"/>
  <c r="L102" i="5"/>
  <c r="K102" i="5"/>
  <c r="I102" i="5"/>
  <c r="H102" i="5"/>
  <c r="G102" i="5"/>
  <c r="AA101" i="5"/>
  <c r="Z101" i="5"/>
  <c r="Y101" i="5"/>
  <c r="W101" i="5"/>
  <c r="V101" i="5"/>
  <c r="U101" i="5"/>
  <c r="S101" i="5"/>
  <c r="R101" i="5"/>
  <c r="Q101" i="5"/>
  <c r="O101" i="5"/>
  <c r="N101" i="5"/>
  <c r="M101" i="5"/>
  <c r="K101" i="5"/>
  <c r="J101" i="5"/>
  <c r="I101" i="5"/>
  <c r="G101" i="5"/>
  <c r="F101" i="5"/>
  <c r="E101" i="5"/>
  <c r="AB100" i="5"/>
  <c r="AA100" i="5"/>
  <c r="Y100" i="5"/>
  <c r="X100" i="5"/>
  <c r="W100" i="5"/>
  <c r="U100" i="5"/>
  <c r="T100" i="5"/>
  <c r="S100" i="5"/>
  <c r="Q100" i="5"/>
  <c r="O100" i="5"/>
  <c r="M100" i="5"/>
  <c r="L100" i="5"/>
  <c r="K100" i="5"/>
  <c r="I100" i="5"/>
  <c r="H100" i="5"/>
  <c r="G100" i="5"/>
  <c r="AA99" i="5"/>
  <c r="Z99" i="5"/>
  <c r="Y99" i="5"/>
  <c r="W99" i="5"/>
  <c r="V99" i="5"/>
  <c r="U99" i="5"/>
  <c r="S99" i="5"/>
  <c r="R99" i="5"/>
  <c r="Q99" i="5"/>
  <c r="O99" i="5"/>
  <c r="N99" i="5"/>
  <c r="M99" i="5"/>
  <c r="K99" i="5"/>
  <c r="J99" i="5"/>
  <c r="I99" i="5"/>
  <c r="G99" i="5"/>
  <c r="F99" i="5"/>
  <c r="E99" i="5"/>
  <c r="AB98" i="5"/>
  <c r="AA98" i="5"/>
  <c r="Y98" i="5"/>
  <c r="X98" i="5"/>
  <c r="W98" i="5"/>
  <c r="U98" i="5"/>
  <c r="T98" i="5"/>
  <c r="S98" i="5"/>
  <c r="Q98" i="5"/>
  <c r="P98" i="5"/>
  <c r="O98" i="5"/>
  <c r="M98" i="5"/>
  <c r="L98" i="5"/>
  <c r="K98" i="5"/>
  <c r="I98" i="5"/>
  <c r="H98" i="5"/>
  <c r="G98" i="5"/>
  <c r="F98" i="5"/>
  <c r="AA97" i="5"/>
  <c r="Z97" i="5"/>
  <c r="Y97" i="5"/>
  <c r="W97" i="5"/>
  <c r="V97" i="5"/>
  <c r="U97" i="5"/>
  <c r="S97" i="5"/>
  <c r="R97" i="5"/>
  <c r="Q97" i="5"/>
  <c r="O97" i="5"/>
  <c r="N97" i="5"/>
  <c r="M97" i="5"/>
  <c r="K97" i="5"/>
  <c r="J97" i="5"/>
  <c r="I97" i="5"/>
  <c r="G97" i="5"/>
  <c r="F97" i="5"/>
  <c r="E97" i="5"/>
  <c r="AB96" i="5"/>
  <c r="AA96" i="5"/>
  <c r="Y96" i="5"/>
  <c r="X96" i="5"/>
  <c r="W96" i="5"/>
  <c r="U96" i="5"/>
  <c r="T96" i="5"/>
  <c r="S96" i="5"/>
  <c r="Q96" i="5"/>
  <c r="P96" i="5"/>
  <c r="O96" i="5"/>
  <c r="M96" i="5"/>
  <c r="L96" i="5"/>
  <c r="K96" i="5"/>
  <c r="I96" i="5"/>
  <c r="H96" i="5"/>
  <c r="G96" i="5"/>
  <c r="AA95" i="5"/>
  <c r="Z95" i="5"/>
  <c r="Y95" i="5"/>
  <c r="W95" i="5"/>
  <c r="V95" i="5"/>
  <c r="U95" i="5"/>
  <c r="S95" i="5"/>
  <c r="R95" i="5"/>
  <c r="Q95" i="5"/>
  <c r="O95" i="5"/>
  <c r="N95" i="5"/>
  <c r="M95" i="5"/>
  <c r="K95" i="5"/>
  <c r="J95" i="5"/>
  <c r="I95" i="5"/>
  <c r="G95" i="5"/>
  <c r="F95" i="5"/>
  <c r="E95" i="5"/>
  <c r="AB94" i="5"/>
  <c r="AA94" i="5"/>
  <c r="Y94" i="5"/>
  <c r="X94" i="5"/>
  <c r="W94" i="5"/>
  <c r="U94" i="5"/>
  <c r="T94" i="5"/>
  <c r="S94" i="5"/>
  <c r="Q94" i="5"/>
  <c r="P94" i="5"/>
  <c r="O94" i="5"/>
  <c r="M94" i="5"/>
  <c r="L94" i="5"/>
  <c r="K94" i="5"/>
  <c r="I94" i="5"/>
  <c r="H94" i="5"/>
  <c r="G94" i="5"/>
  <c r="AA93" i="5"/>
  <c r="Z93" i="5"/>
  <c r="Y93" i="5"/>
  <c r="W93" i="5"/>
  <c r="V93" i="5"/>
  <c r="U93" i="5"/>
  <c r="S93" i="5"/>
  <c r="R93" i="5"/>
  <c r="Q93" i="5"/>
  <c r="O93" i="5"/>
  <c r="N93" i="5"/>
  <c r="M93" i="5"/>
  <c r="K93" i="5"/>
  <c r="J93" i="5"/>
  <c r="I93" i="5"/>
  <c r="G93" i="5"/>
  <c r="F93" i="5"/>
  <c r="E93" i="5"/>
  <c r="AB92" i="5"/>
  <c r="AA92" i="5"/>
  <c r="Y92" i="5"/>
  <c r="X92" i="5"/>
  <c r="W92" i="5"/>
  <c r="U92" i="5"/>
  <c r="T92" i="5"/>
  <c r="S92" i="5"/>
  <c r="Q92" i="5"/>
  <c r="P92" i="5"/>
  <c r="O92" i="5"/>
  <c r="M92" i="5"/>
  <c r="L92" i="5"/>
  <c r="I92" i="5"/>
  <c r="H92" i="5"/>
  <c r="G92" i="5"/>
  <c r="AA91" i="5"/>
  <c r="Z91" i="5"/>
  <c r="Y91" i="5"/>
  <c r="W91" i="5"/>
  <c r="V91" i="5"/>
  <c r="U91" i="5"/>
  <c r="S91" i="5"/>
  <c r="R91" i="5"/>
  <c r="Q91" i="5"/>
  <c r="P91" i="5"/>
  <c r="O91" i="5"/>
  <c r="N91" i="5"/>
  <c r="M91" i="5"/>
  <c r="K91" i="5"/>
  <c r="J91" i="5"/>
  <c r="I91" i="5"/>
  <c r="G91" i="5"/>
  <c r="F91" i="5"/>
  <c r="E91" i="5"/>
  <c r="AB90" i="5"/>
  <c r="AA90" i="5"/>
  <c r="Y90" i="5"/>
  <c r="X90" i="5"/>
  <c r="W90" i="5"/>
  <c r="U90" i="5"/>
  <c r="T90" i="5"/>
  <c r="S90" i="5"/>
  <c r="Q90" i="5"/>
  <c r="P90" i="5"/>
  <c r="O90" i="5"/>
  <c r="M90" i="5"/>
  <c r="L90" i="5"/>
  <c r="K90" i="5"/>
  <c r="I90" i="5"/>
  <c r="H90" i="5"/>
  <c r="G90" i="5"/>
  <c r="AA89" i="5"/>
  <c r="Z89" i="5"/>
  <c r="Y89" i="5"/>
  <c r="W89" i="5"/>
  <c r="U89" i="5"/>
  <c r="S89" i="5"/>
  <c r="R89" i="5"/>
  <c r="Q89" i="5"/>
  <c r="O89" i="5"/>
  <c r="N89" i="5"/>
  <c r="M89" i="5"/>
  <c r="K89" i="5"/>
  <c r="J89" i="5"/>
  <c r="I89" i="5"/>
  <c r="G89" i="5"/>
  <c r="F89" i="5"/>
  <c r="E89" i="5"/>
  <c r="AB88" i="5"/>
  <c r="AA88" i="5"/>
  <c r="Y88" i="5"/>
  <c r="X88" i="5"/>
  <c r="W88" i="5"/>
  <c r="U88" i="5"/>
  <c r="T88" i="5"/>
  <c r="S88" i="5"/>
  <c r="Q88" i="5"/>
  <c r="P88" i="5"/>
  <c r="O88" i="5"/>
  <c r="M88" i="5"/>
  <c r="L88" i="5"/>
  <c r="K88" i="5"/>
  <c r="I88" i="5"/>
  <c r="H88" i="5"/>
  <c r="G88" i="5"/>
  <c r="AB87" i="5"/>
  <c r="AA87" i="5"/>
  <c r="Z87" i="5"/>
  <c r="Y87" i="5"/>
  <c r="W87" i="5"/>
  <c r="V87" i="5"/>
  <c r="U87" i="5"/>
  <c r="S87" i="5"/>
  <c r="R87" i="5"/>
  <c r="Q87" i="5"/>
  <c r="O87" i="5"/>
  <c r="N87" i="5"/>
  <c r="M87" i="5"/>
  <c r="L87" i="5"/>
  <c r="K87" i="5"/>
  <c r="J87" i="5"/>
  <c r="I87" i="5"/>
  <c r="G87" i="5"/>
  <c r="F87" i="5"/>
  <c r="E87" i="5"/>
  <c r="AB86" i="5"/>
  <c r="AA86" i="5"/>
  <c r="Y86" i="5"/>
  <c r="X86" i="5"/>
  <c r="W86" i="5"/>
  <c r="U86" i="5"/>
  <c r="S86" i="5"/>
  <c r="Q86" i="5"/>
  <c r="P86" i="5"/>
  <c r="O86" i="5"/>
  <c r="M86" i="5"/>
  <c r="L86" i="5"/>
  <c r="K86" i="5"/>
  <c r="I86" i="5"/>
  <c r="H86" i="5"/>
  <c r="G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N85" i="5"/>
  <c r="M85" i="5"/>
  <c r="L85" i="5"/>
  <c r="K85" i="5"/>
  <c r="J85" i="5"/>
  <c r="I85" i="5"/>
  <c r="H85" i="5"/>
  <c r="G85" i="5"/>
  <c r="F85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C13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AA81" i="5"/>
  <c r="Z81" i="5"/>
  <c r="Y81" i="5"/>
  <c r="W81" i="5"/>
  <c r="V81" i="5"/>
  <c r="U81" i="5"/>
  <c r="S81" i="5"/>
  <c r="R81" i="5"/>
  <c r="Q81" i="5"/>
  <c r="O81" i="5"/>
  <c r="N81" i="5"/>
  <c r="M81" i="5"/>
  <c r="K81" i="5"/>
  <c r="J81" i="5"/>
  <c r="I81" i="5"/>
  <c r="G81" i="5"/>
  <c r="F81" i="5"/>
  <c r="AB80" i="5"/>
  <c r="AA80" i="5"/>
  <c r="Z80" i="5"/>
  <c r="Y80" i="5"/>
  <c r="X80" i="5"/>
  <c r="W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AB78" i="5"/>
  <c r="AA78" i="5"/>
  <c r="Y78" i="5"/>
  <c r="X78" i="5"/>
  <c r="W78" i="5"/>
  <c r="U78" i="5"/>
  <c r="T78" i="5"/>
  <c r="S78" i="5"/>
  <c r="Q78" i="5"/>
  <c r="P78" i="5"/>
  <c r="O78" i="5"/>
  <c r="M78" i="5"/>
  <c r="K78" i="5"/>
  <c r="I78" i="5"/>
  <c r="H78" i="5"/>
  <c r="G78" i="5"/>
  <c r="E78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AB76" i="5"/>
  <c r="AA76" i="5"/>
  <c r="Z76" i="5"/>
  <c r="Y76" i="5"/>
  <c r="X76" i="5"/>
  <c r="W76" i="5"/>
  <c r="V76" i="5"/>
  <c r="U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D76" i="5" s="1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N75" i="5"/>
  <c r="M75" i="5"/>
  <c r="L75" i="5"/>
  <c r="K75" i="5"/>
  <c r="J75" i="5"/>
  <c r="I75" i="5"/>
  <c r="H75" i="5"/>
  <c r="G75" i="5"/>
  <c r="F75" i="5"/>
  <c r="AB74" i="5"/>
  <c r="AA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I74" i="5"/>
  <c r="H74" i="5"/>
  <c r="G74" i="5"/>
  <c r="F74" i="5"/>
  <c r="E7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D104" i="4" s="1"/>
  <c r="E104" i="4"/>
  <c r="C104" i="4" s="1"/>
  <c r="X102" i="4"/>
  <c r="N100" i="4"/>
  <c r="Y99" i="4"/>
  <c r="I99" i="4"/>
  <c r="Z96" i="4"/>
  <c r="J96" i="4"/>
  <c r="U95" i="4"/>
  <c r="E95" i="4"/>
  <c r="V92" i="4"/>
  <c r="F92" i="4"/>
  <c r="Q91" i="4"/>
  <c r="AB90" i="4"/>
  <c r="R88" i="4"/>
  <c r="M87" i="4"/>
  <c r="H86" i="4"/>
  <c r="N84" i="4"/>
  <c r="AB81" i="4"/>
  <c r="X81" i="4"/>
  <c r="T81" i="4"/>
  <c r="P81" i="4"/>
  <c r="L81" i="4"/>
  <c r="H81" i="4"/>
  <c r="AA80" i="4"/>
  <c r="W80" i="4"/>
  <c r="S80" i="4"/>
  <c r="O80" i="4"/>
  <c r="K80" i="4"/>
  <c r="G80" i="4"/>
  <c r="Z79" i="4"/>
  <c r="J79" i="4"/>
  <c r="U78" i="4"/>
  <c r="E78" i="4"/>
  <c r="AB77" i="4"/>
  <c r="X77" i="4"/>
  <c r="T77" i="4"/>
  <c r="P77" i="4"/>
  <c r="L77" i="4"/>
  <c r="H77" i="4"/>
  <c r="AA76" i="4"/>
  <c r="W76" i="4"/>
  <c r="S76" i="4"/>
  <c r="O76" i="4"/>
  <c r="K76" i="4"/>
  <c r="G76" i="4"/>
  <c r="C69" i="4"/>
  <c r="B68" i="4"/>
  <c r="B103" i="4" s="1"/>
  <c r="C67" i="4"/>
  <c r="S101" i="4"/>
  <c r="C65" i="4"/>
  <c r="C63" i="4"/>
  <c r="O97" i="4"/>
  <c r="C62" i="4"/>
  <c r="C61" i="4"/>
  <c r="C60" i="4"/>
  <c r="B60" i="4"/>
  <c r="B95" i="4" s="1"/>
  <c r="C59" i="4"/>
  <c r="AA93" i="4"/>
  <c r="K93" i="4"/>
  <c r="C57" i="4"/>
  <c r="C55" i="4"/>
  <c r="W89" i="4"/>
  <c r="G89" i="4"/>
  <c r="C54" i="4"/>
  <c r="C53" i="4"/>
  <c r="C52" i="4"/>
  <c r="B52" i="4"/>
  <c r="B87" i="4" s="1"/>
  <c r="C51" i="4"/>
  <c r="S85" i="4"/>
  <c r="C49" i="4"/>
  <c r="Y82" i="4"/>
  <c r="U82" i="4"/>
  <c r="Q82" i="4"/>
  <c r="M82" i="4"/>
  <c r="I82" i="4"/>
  <c r="C47" i="4"/>
  <c r="C46" i="4"/>
  <c r="C45" i="4"/>
  <c r="C44" i="4"/>
  <c r="B44" i="4"/>
  <c r="B79" i="4" s="1"/>
  <c r="Y78" i="4"/>
  <c r="Q78" i="4"/>
  <c r="M78" i="4"/>
  <c r="I78" i="4"/>
  <c r="C43" i="4"/>
  <c r="C41" i="4"/>
  <c r="C40" i="4"/>
  <c r="Y74" i="4"/>
  <c r="U74" i="4"/>
  <c r="Q74" i="4"/>
  <c r="M74" i="4"/>
  <c r="I74" i="4"/>
  <c r="C39" i="4"/>
  <c r="C34" i="4"/>
  <c r="B69" i="4"/>
  <c r="B104" i="4" s="1"/>
  <c r="Z103" i="4"/>
  <c r="V103" i="4"/>
  <c r="R103" i="4"/>
  <c r="N103" i="4"/>
  <c r="M103" i="4"/>
  <c r="J103" i="4"/>
  <c r="F103" i="4"/>
  <c r="AB102" i="4"/>
  <c r="AA102" i="4"/>
  <c r="Z102" i="4"/>
  <c r="W102" i="4"/>
  <c r="V102" i="4"/>
  <c r="T102" i="4"/>
  <c r="S102" i="4"/>
  <c r="R102" i="4"/>
  <c r="P102" i="4"/>
  <c r="O102" i="4"/>
  <c r="N102" i="4"/>
  <c r="L102" i="4"/>
  <c r="K102" i="4"/>
  <c r="J102" i="4"/>
  <c r="H102" i="4"/>
  <c r="G102" i="4"/>
  <c r="F102" i="4"/>
  <c r="C32" i="4"/>
  <c r="B67" i="4"/>
  <c r="B102" i="4" s="1"/>
  <c r="AB101" i="4"/>
  <c r="AA101" i="4"/>
  <c r="Z101" i="4"/>
  <c r="Y101" i="4"/>
  <c r="X101" i="4"/>
  <c r="W101" i="4"/>
  <c r="V101" i="4"/>
  <c r="U101" i="4"/>
  <c r="T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C101" i="4" s="1"/>
  <c r="E101" i="4"/>
  <c r="B66" i="4"/>
  <c r="B101" i="4" s="1"/>
  <c r="AB100" i="4"/>
  <c r="AA100" i="4"/>
  <c r="Z100" i="4"/>
  <c r="X100" i="4"/>
  <c r="W100" i="4"/>
  <c r="V100" i="4"/>
  <c r="T100" i="4"/>
  <c r="S100" i="4"/>
  <c r="R100" i="4"/>
  <c r="P100" i="4"/>
  <c r="O100" i="4"/>
  <c r="L100" i="4"/>
  <c r="K100" i="4"/>
  <c r="J100" i="4"/>
  <c r="H100" i="4"/>
  <c r="G100" i="4"/>
  <c r="F100" i="4"/>
  <c r="C30" i="4"/>
  <c r="B65" i="4"/>
  <c r="B100" i="4" s="1"/>
  <c r="AB99" i="4"/>
  <c r="Z99" i="4"/>
  <c r="X99" i="4"/>
  <c r="V99" i="4"/>
  <c r="U99" i="4"/>
  <c r="T99" i="4"/>
  <c r="R99" i="4"/>
  <c r="Q99" i="4"/>
  <c r="P99" i="4"/>
  <c r="N99" i="4"/>
  <c r="M99" i="4"/>
  <c r="L99" i="4"/>
  <c r="J99" i="4"/>
  <c r="H99" i="4"/>
  <c r="F99" i="4"/>
  <c r="E99" i="4"/>
  <c r="B29" i="6"/>
  <c r="AB98" i="4"/>
  <c r="AA98" i="4"/>
  <c r="Z98" i="4"/>
  <c r="X98" i="4"/>
  <c r="W98" i="4"/>
  <c r="V98" i="4"/>
  <c r="T98" i="4"/>
  <c r="S98" i="4"/>
  <c r="R98" i="4"/>
  <c r="P98" i="4"/>
  <c r="O98" i="4"/>
  <c r="N98" i="4"/>
  <c r="L98" i="4"/>
  <c r="K98" i="4"/>
  <c r="J98" i="4"/>
  <c r="H98" i="4"/>
  <c r="G98" i="4"/>
  <c r="F98" i="4"/>
  <c r="C28" i="4"/>
  <c r="B63" i="4"/>
  <c r="B98" i="4" s="1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N97" i="4"/>
  <c r="M97" i="4"/>
  <c r="L97" i="4"/>
  <c r="K97" i="4"/>
  <c r="J97" i="4"/>
  <c r="I97" i="4"/>
  <c r="H97" i="4"/>
  <c r="G97" i="4"/>
  <c r="F97" i="4"/>
  <c r="E97" i="4"/>
  <c r="C97" i="4" s="1"/>
  <c r="B62" i="4"/>
  <c r="B97" i="4" s="1"/>
  <c r="AB96" i="4"/>
  <c r="AA96" i="4"/>
  <c r="X96" i="4"/>
  <c r="W96" i="4"/>
  <c r="V96" i="4"/>
  <c r="T96" i="4"/>
  <c r="S96" i="4"/>
  <c r="R96" i="4"/>
  <c r="P96" i="4"/>
  <c r="O96" i="4"/>
  <c r="N96" i="4"/>
  <c r="L96" i="4"/>
  <c r="K96" i="4"/>
  <c r="H96" i="4"/>
  <c r="G96" i="4"/>
  <c r="F96" i="4"/>
  <c r="C26" i="4"/>
  <c r="B61" i="4"/>
  <c r="B96" i="4" s="1"/>
  <c r="AB95" i="4"/>
  <c r="Z95" i="4"/>
  <c r="Y95" i="4"/>
  <c r="X95" i="4"/>
  <c r="V95" i="4"/>
  <c r="T95" i="4"/>
  <c r="R95" i="4"/>
  <c r="Q95" i="4"/>
  <c r="P95" i="4"/>
  <c r="N95" i="4"/>
  <c r="M95" i="4"/>
  <c r="L95" i="4"/>
  <c r="J95" i="4"/>
  <c r="I95" i="4"/>
  <c r="H95" i="4"/>
  <c r="F95" i="4"/>
  <c r="AB94" i="4"/>
  <c r="AA94" i="4"/>
  <c r="Z94" i="4"/>
  <c r="X94" i="4"/>
  <c r="W94" i="4"/>
  <c r="V94" i="4"/>
  <c r="T94" i="4"/>
  <c r="S94" i="4"/>
  <c r="R94" i="4"/>
  <c r="P94" i="4"/>
  <c r="O94" i="4"/>
  <c r="N94" i="4"/>
  <c r="L94" i="4"/>
  <c r="K94" i="4"/>
  <c r="J94" i="4"/>
  <c r="H94" i="4"/>
  <c r="G94" i="4"/>
  <c r="F94" i="4"/>
  <c r="C24" i="4"/>
  <c r="B59" i="4"/>
  <c r="B94" i="4" s="1"/>
  <c r="AB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J93" i="4"/>
  <c r="I93" i="4"/>
  <c r="H93" i="4"/>
  <c r="G93" i="4"/>
  <c r="F93" i="4"/>
  <c r="E93" i="4"/>
  <c r="B58" i="4"/>
  <c r="B93" i="4" s="1"/>
  <c r="AB92" i="4"/>
  <c r="AA92" i="4"/>
  <c r="Z92" i="4"/>
  <c r="X92" i="4"/>
  <c r="W92" i="4"/>
  <c r="T92" i="4"/>
  <c r="S92" i="4"/>
  <c r="R92" i="4"/>
  <c r="P92" i="4"/>
  <c r="O92" i="4"/>
  <c r="N92" i="4"/>
  <c r="L92" i="4"/>
  <c r="K92" i="4"/>
  <c r="J92" i="4"/>
  <c r="H92" i="4"/>
  <c r="G92" i="4"/>
  <c r="C22" i="4"/>
  <c r="B57" i="4"/>
  <c r="B92" i="4" s="1"/>
  <c r="AB91" i="4"/>
  <c r="Z91" i="4"/>
  <c r="Y91" i="4"/>
  <c r="X91" i="4"/>
  <c r="V91" i="4"/>
  <c r="U91" i="4"/>
  <c r="T91" i="4"/>
  <c r="R91" i="4"/>
  <c r="P91" i="4"/>
  <c r="N91" i="4"/>
  <c r="M91" i="4"/>
  <c r="L91" i="4"/>
  <c r="J91" i="4"/>
  <c r="I91" i="4"/>
  <c r="H91" i="4"/>
  <c r="F91" i="4"/>
  <c r="B21" i="6"/>
  <c r="AA90" i="4"/>
  <c r="Z90" i="4"/>
  <c r="X90" i="4"/>
  <c r="W90" i="4"/>
  <c r="V90" i="4"/>
  <c r="T90" i="4"/>
  <c r="S90" i="4"/>
  <c r="R90" i="4"/>
  <c r="P90" i="4"/>
  <c r="O90" i="4"/>
  <c r="N90" i="4"/>
  <c r="L90" i="4"/>
  <c r="K90" i="4"/>
  <c r="J90" i="4"/>
  <c r="H90" i="4"/>
  <c r="G90" i="4"/>
  <c r="F90" i="4"/>
  <c r="C20" i="4"/>
  <c r="B55" i="4"/>
  <c r="B90" i="4" s="1"/>
  <c r="AB89" i="4"/>
  <c r="AA89" i="4"/>
  <c r="Z89" i="4"/>
  <c r="Y89" i="4"/>
  <c r="X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F89" i="4"/>
  <c r="E89" i="4"/>
  <c r="B54" i="4"/>
  <c r="B89" i="4" s="1"/>
  <c r="AB88" i="4"/>
  <c r="AA88" i="4"/>
  <c r="Z88" i="4"/>
  <c r="X88" i="4"/>
  <c r="W88" i="4"/>
  <c r="V88" i="4"/>
  <c r="T88" i="4"/>
  <c r="S88" i="4"/>
  <c r="P88" i="4"/>
  <c r="O88" i="4"/>
  <c r="N88" i="4"/>
  <c r="L88" i="4"/>
  <c r="K88" i="4"/>
  <c r="J88" i="4"/>
  <c r="H88" i="4"/>
  <c r="G88" i="4"/>
  <c r="F88" i="4"/>
  <c r="C18" i="4"/>
  <c r="B53" i="4"/>
  <c r="B88" i="4" s="1"/>
  <c r="AB87" i="4"/>
  <c r="Z87" i="4"/>
  <c r="Y87" i="4"/>
  <c r="X87" i="4"/>
  <c r="V87" i="4"/>
  <c r="U87" i="4"/>
  <c r="T87" i="4"/>
  <c r="R87" i="4"/>
  <c r="Q87" i="4"/>
  <c r="P87" i="4"/>
  <c r="N87" i="4"/>
  <c r="L87" i="4"/>
  <c r="J87" i="4"/>
  <c r="I87" i="4"/>
  <c r="H87" i="4"/>
  <c r="F87" i="4"/>
  <c r="E87" i="4"/>
  <c r="AB86" i="4"/>
  <c r="AA86" i="4"/>
  <c r="Z86" i="4"/>
  <c r="X86" i="4"/>
  <c r="W86" i="4"/>
  <c r="V86" i="4"/>
  <c r="T86" i="4"/>
  <c r="S86" i="4"/>
  <c r="R86" i="4"/>
  <c r="P86" i="4"/>
  <c r="O86" i="4"/>
  <c r="N86" i="4"/>
  <c r="L86" i="4"/>
  <c r="K86" i="4"/>
  <c r="J86" i="4"/>
  <c r="G86" i="4"/>
  <c r="F86" i="4"/>
  <c r="C16" i="4"/>
  <c r="B16" i="6"/>
  <c r="AB85" i="4"/>
  <c r="AA85" i="4"/>
  <c r="Z85" i="4"/>
  <c r="Y85" i="4"/>
  <c r="X85" i="4"/>
  <c r="W85" i="4"/>
  <c r="V85" i="4"/>
  <c r="U85" i="4"/>
  <c r="T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B50" i="4"/>
  <c r="B85" i="4" s="1"/>
  <c r="AB84" i="4"/>
  <c r="AA84" i="4"/>
  <c r="Z84" i="4"/>
  <c r="X84" i="4"/>
  <c r="W84" i="4"/>
  <c r="V84" i="4"/>
  <c r="T84" i="4"/>
  <c r="S84" i="4"/>
  <c r="R84" i="4"/>
  <c r="P84" i="4"/>
  <c r="O84" i="4"/>
  <c r="L84" i="4"/>
  <c r="K84" i="4"/>
  <c r="J84" i="4"/>
  <c r="H84" i="4"/>
  <c r="G84" i="4"/>
  <c r="F84" i="4"/>
  <c r="E84" i="4"/>
  <c r="C14" i="4"/>
  <c r="B14" i="6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B48" i="4"/>
  <c r="B83" i="4" s="1"/>
  <c r="AB82" i="4"/>
  <c r="AA82" i="4"/>
  <c r="Z82" i="4"/>
  <c r="X82" i="4"/>
  <c r="W82" i="4"/>
  <c r="V82" i="4"/>
  <c r="T82" i="4"/>
  <c r="S82" i="4"/>
  <c r="R82" i="4"/>
  <c r="P82" i="4"/>
  <c r="O82" i="4"/>
  <c r="N82" i="4"/>
  <c r="L82" i="4"/>
  <c r="K82" i="4"/>
  <c r="J82" i="4"/>
  <c r="H82" i="4"/>
  <c r="G82" i="4"/>
  <c r="F82" i="4"/>
  <c r="C12" i="4"/>
  <c r="B12" i="6"/>
  <c r="AA81" i="4"/>
  <c r="Z81" i="4"/>
  <c r="Y81" i="4"/>
  <c r="W81" i="4"/>
  <c r="V81" i="4"/>
  <c r="U81" i="4"/>
  <c r="S81" i="4"/>
  <c r="R81" i="4"/>
  <c r="Q81" i="4"/>
  <c r="O81" i="4"/>
  <c r="N81" i="4"/>
  <c r="M81" i="4"/>
  <c r="K81" i="4"/>
  <c r="J81" i="4"/>
  <c r="I81" i="4"/>
  <c r="G81" i="4"/>
  <c r="F81" i="4"/>
  <c r="C11" i="4"/>
  <c r="B46" i="4"/>
  <c r="B81" i="4" s="1"/>
  <c r="AB80" i="4"/>
  <c r="Z80" i="4"/>
  <c r="Y80" i="4"/>
  <c r="X80" i="4"/>
  <c r="V80" i="4"/>
  <c r="U80" i="4"/>
  <c r="T80" i="4"/>
  <c r="R80" i="4"/>
  <c r="Q80" i="4"/>
  <c r="P80" i="4"/>
  <c r="N80" i="4"/>
  <c r="M80" i="4"/>
  <c r="L80" i="4"/>
  <c r="J80" i="4"/>
  <c r="I80" i="4"/>
  <c r="H80" i="4"/>
  <c r="F80" i="4"/>
  <c r="E80" i="4"/>
  <c r="C10" i="4"/>
  <c r="B10" i="6"/>
  <c r="AB79" i="4"/>
  <c r="AA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I79" i="4"/>
  <c r="H79" i="4"/>
  <c r="G79" i="4"/>
  <c r="F79" i="4"/>
  <c r="E79" i="4"/>
  <c r="AB78" i="4"/>
  <c r="AA78" i="4"/>
  <c r="Z78" i="4"/>
  <c r="X78" i="4"/>
  <c r="W78" i="4"/>
  <c r="V78" i="4"/>
  <c r="T78" i="4"/>
  <c r="S78" i="4"/>
  <c r="R78" i="4"/>
  <c r="P78" i="4"/>
  <c r="O78" i="4"/>
  <c r="N78" i="4"/>
  <c r="L78" i="4"/>
  <c r="K78" i="4"/>
  <c r="J78" i="4"/>
  <c r="H78" i="4"/>
  <c r="G78" i="4"/>
  <c r="F78" i="4"/>
  <c r="C8" i="4"/>
  <c r="B8" i="6"/>
  <c r="AA77" i="4"/>
  <c r="Z77" i="4"/>
  <c r="Y77" i="4"/>
  <c r="W77" i="4"/>
  <c r="V77" i="4"/>
  <c r="U77" i="4"/>
  <c r="S77" i="4"/>
  <c r="R77" i="4"/>
  <c r="Q77" i="4"/>
  <c r="O77" i="4"/>
  <c r="N77" i="4"/>
  <c r="M77" i="4"/>
  <c r="K77" i="4"/>
  <c r="J77" i="4"/>
  <c r="I77" i="4"/>
  <c r="G77" i="4"/>
  <c r="F77" i="4"/>
  <c r="B42" i="4"/>
  <c r="B77" i="4" s="1"/>
  <c r="AB76" i="4"/>
  <c r="Z76" i="4"/>
  <c r="Y76" i="4"/>
  <c r="X76" i="4"/>
  <c r="V76" i="4"/>
  <c r="U76" i="4"/>
  <c r="T76" i="4"/>
  <c r="R76" i="4"/>
  <c r="Q76" i="4"/>
  <c r="P76" i="4"/>
  <c r="N76" i="4"/>
  <c r="M76" i="4"/>
  <c r="L76" i="4"/>
  <c r="J76" i="4"/>
  <c r="I76" i="4"/>
  <c r="H76" i="4"/>
  <c r="F76" i="4"/>
  <c r="E76" i="4"/>
  <c r="C6" i="4"/>
  <c r="B6" i="6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B40" i="4"/>
  <c r="B75" i="4" s="1"/>
  <c r="AB74" i="4"/>
  <c r="AA74" i="4"/>
  <c r="Z74" i="4"/>
  <c r="X74" i="4"/>
  <c r="W74" i="4"/>
  <c r="V74" i="4"/>
  <c r="T74" i="4"/>
  <c r="S74" i="4"/>
  <c r="R74" i="4"/>
  <c r="P74" i="4"/>
  <c r="O74" i="4"/>
  <c r="N74" i="4"/>
  <c r="L74" i="4"/>
  <c r="K74" i="4"/>
  <c r="J74" i="4"/>
  <c r="H74" i="4"/>
  <c r="G74" i="4"/>
  <c r="F74" i="4"/>
  <c r="C4" i="4"/>
  <c r="B4" i="6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32" i="2"/>
  <c r="A31" i="2"/>
  <c r="A29" i="2"/>
  <c r="A26" i="2"/>
  <c r="A25" i="2"/>
  <c r="A24" i="2"/>
  <c r="A23" i="2"/>
  <c r="A21" i="2"/>
  <c r="A18" i="2"/>
  <c r="A17" i="2"/>
  <c r="A16" i="2"/>
  <c r="A15" i="2"/>
  <c r="A13" i="2"/>
  <c r="A10" i="2"/>
  <c r="A9" i="2"/>
  <c r="A8" i="2"/>
  <c r="A7" i="2"/>
  <c r="A5" i="2"/>
  <c r="A2" i="2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6" i="2" l="1"/>
  <c r="B8" i="5"/>
  <c r="B43" i="5" s="1"/>
  <c r="B78" i="5" s="1"/>
  <c r="A3" i="2"/>
  <c r="A11" i="2"/>
  <c r="A19" i="2"/>
  <c r="A27" i="2"/>
  <c r="H103" i="4"/>
  <c r="L103" i="4"/>
  <c r="P103" i="4"/>
  <c r="T103" i="4"/>
  <c r="X103" i="4"/>
  <c r="AB103" i="4"/>
  <c r="B56" i="4"/>
  <c r="B91" i="4" s="1"/>
  <c r="B64" i="4"/>
  <c r="B99" i="4" s="1"/>
  <c r="C68" i="4"/>
  <c r="B16" i="5"/>
  <c r="B51" i="5" s="1"/>
  <c r="B86" i="5" s="1"/>
  <c r="A14" i="2"/>
  <c r="A22" i="2"/>
  <c r="A30" i="2"/>
  <c r="A4" i="2"/>
  <c r="A12" i="2"/>
  <c r="A20" i="2"/>
  <c r="A28" i="2"/>
  <c r="E103" i="4"/>
  <c r="I103" i="4"/>
  <c r="Q103" i="4"/>
  <c r="U103" i="4"/>
  <c r="Y103" i="4"/>
  <c r="E103" i="5"/>
  <c r="I103" i="5"/>
  <c r="M103" i="5"/>
  <c r="Q103" i="5"/>
  <c r="U103" i="5"/>
  <c r="Y103" i="5"/>
  <c r="C80" i="4"/>
  <c r="C85" i="4"/>
  <c r="D78" i="4"/>
  <c r="C78" i="4"/>
  <c r="E77" i="5"/>
  <c r="C7" i="5"/>
  <c r="D76" i="4"/>
  <c r="D79" i="4"/>
  <c r="C79" i="4"/>
  <c r="C25" i="4"/>
  <c r="C56" i="4"/>
  <c r="E74" i="4"/>
  <c r="E85" i="5"/>
  <c r="C15" i="5"/>
  <c r="C7" i="4"/>
  <c r="C93" i="4"/>
  <c r="C42" i="4"/>
  <c r="C48" i="4"/>
  <c r="C64" i="4"/>
  <c r="C76" i="4"/>
  <c r="D75" i="4"/>
  <c r="C75" i="4"/>
  <c r="D80" i="4"/>
  <c r="D83" i="4"/>
  <c r="C83" i="4"/>
  <c r="C21" i="4"/>
  <c r="C50" i="4"/>
  <c r="C58" i="4"/>
  <c r="C66" i="4"/>
  <c r="E82" i="4"/>
  <c r="B5" i="6"/>
  <c r="B5" i="5"/>
  <c r="B40" i="5" s="1"/>
  <c r="B75" i="5" s="1"/>
  <c r="B7" i="6"/>
  <c r="B7" i="5"/>
  <c r="B42" i="5" s="1"/>
  <c r="B77" i="5" s="1"/>
  <c r="B9" i="6"/>
  <c r="B9" i="5"/>
  <c r="B44" i="5" s="1"/>
  <c r="B79" i="5" s="1"/>
  <c r="B11" i="6"/>
  <c r="B11" i="5"/>
  <c r="B46" i="5" s="1"/>
  <c r="B81" i="5" s="1"/>
  <c r="B13" i="6"/>
  <c r="B13" i="5"/>
  <c r="B48" i="5" s="1"/>
  <c r="B83" i="5" s="1"/>
  <c r="I84" i="4"/>
  <c r="C84" i="4" s="1"/>
  <c r="M84" i="4"/>
  <c r="Q84" i="4"/>
  <c r="U84" i="4"/>
  <c r="Y84" i="4"/>
  <c r="B15" i="6"/>
  <c r="B15" i="5"/>
  <c r="B50" i="5" s="1"/>
  <c r="B85" i="5" s="1"/>
  <c r="E86" i="4"/>
  <c r="I86" i="4"/>
  <c r="M86" i="4"/>
  <c r="Q86" i="4"/>
  <c r="U86" i="4"/>
  <c r="Y86" i="4"/>
  <c r="B17" i="6"/>
  <c r="B17" i="5"/>
  <c r="B52" i="5" s="1"/>
  <c r="B87" i="5" s="1"/>
  <c r="G87" i="4"/>
  <c r="C87" i="4" s="1"/>
  <c r="K87" i="4"/>
  <c r="O87" i="4"/>
  <c r="S87" i="4"/>
  <c r="W87" i="4"/>
  <c r="AA87" i="4"/>
  <c r="E88" i="4"/>
  <c r="I88" i="4"/>
  <c r="M88" i="4"/>
  <c r="Q88" i="4"/>
  <c r="U88" i="4"/>
  <c r="Y88" i="4"/>
  <c r="B19" i="6"/>
  <c r="B19" i="5"/>
  <c r="B54" i="5" s="1"/>
  <c r="B89" i="5" s="1"/>
  <c r="E90" i="4"/>
  <c r="I90" i="4"/>
  <c r="M90" i="4"/>
  <c r="Q90" i="4"/>
  <c r="U90" i="4"/>
  <c r="Y90" i="4"/>
  <c r="G91" i="4"/>
  <c r="K91" i="4"/>
  <c r="O91" i="4"/>
  <c r="S91" i="4"/>
  <c r="W91" i="4"/>
  <c r="AA91" i="4"/>
  <c r="E92" i="4"/>
  <c r="I92" i="4"/>
  <c r="M92" i="4"/>
  <c r="Q92" i="4"/>
  <c r="U92" i="4"/>
  <c r="Y92" i="4"/>
  <c r="B23" i="6"/>
  <c r="B23" i="5"/>
  <c r="B58" i="5" s="1"/>
  <c r="B93" i="5" s="1"/>
  <c r="E94" i="4"/>
  <c r="I94" i="4"/>
  <c r="M94" i="4"/>
  <c r="Q94" i="4"/>
  <c r="U94" i="4"/>
  <c r="Y94" i="4"/>
  <c r="B25" i="6"/>
  <c r="B25" i="5"/>
  <c r="B60" i="5" s="1"/>
  <c r="B95" i="5" s="1"/>
  <c r="G95" i="4"/>
  <c r="D95" i="4" s="1"/>
  <c r="K95" i="4"/>
  <c r="O95" i="4"/>
  <c r="S95" i="4"/>
  <c r="W95" i="4"/>
  <c r="AA95" i="4"/>
  <c r="E96" i="4"/>
  <c r="I96" i="4"/>
  <c r="M96" i="4"/>
  <c r="Q96" i="4"/>
  <c r="U96" i="4"/>
  <c r="Y96" i="4"/>
  <c r="B27" i="6"/>
  <c r="B27" i="5"/>
  <c r="B62" i="5" s="1"/>
  <c r="B97" i="5" s="1"/>
  <c r="E98" i="4"/>
  <c r="I98" i="4"/>
  <c r="M98" i="4"/>
  <c r="Q98" i="4"/>
  <c r="U98" i="4"/>
  <c r="Y98" i="4"/>
  <c r="G99" i="4"/>
  <c r="D99" i="4" s="1"/>
  <c r="K99" i="4"/>
  <c r="O99" i="4"/>
  <c r="S99" i="4"/>
  <c r="W99" i="4"/>
  <c r="AA99" i="4"/>
  <c r="E100" i="4"/>
  <c r="I100" i="4"/>
  <c r="M100" i="4"/>
  <c r="Q100" i="4"/>
  <c r="U100" i="4"/>
  <c r="Y100" i="4"/>
  <c r="B31" i="6"/>
  <c r="B31" i="5"/>
  <c r="B66" i="5" s="1"/>
  <c r="B101" i="5" s="1"/>
  <c r="E102" i="4"/>
  <c r="I102" i="4"/>
  <c r="M102" i="4"/>
  <c r="Q102" i="4"/>
  <c r="U102" i="4"/>
  <c r="Y102" i="4"/>
  <c r="B33" i="6"/>
  <c r="B33" i="5"/>
  <c r="B68" i="5" s="1"/>
  <c r="B103" i="5" s="1"/>
  <c r="G103" i="4"/>
  <c r="K103" i="4"/>
  <c r="O103" i="4"/>
  <c r="S103" i="4"/>
  <c r="W103" i="4"/>
  <c r="AA103" i="4"/>
  <c r="E77" i="4"/>
  <c r="E81" i="4"/>
  <c r="E91" i="4"/>
  <c r="E79" i="5"/>
  <c r="C9" i="5"/>
  <c r="B10" i="5"/>
  <c r="B45" i="5" s="1"/>
  <c r="B80" i="5" s="1"/>
  <c r="E90" i="5"/>
  <c r="C20" i="5"/>
  <c r="B21" i="5"/>
  <c r="B56" i="5" s="1"/>
  <c r="B91" i="5" s="1"/>
  <c r="C5" i="4"/>
  <c r="C9" i="4"/>
  <c r="C13" i="4"/>
  <c r="C15" i="4"/>
  <c r="C17" i="4"/>
  <c r="C19" i="4"/>
  <c r="C23" i="4"/>
  <c r="C27" i="4"/>
  <c r="C29" i="4"/>
  <c r="C31" i="4"/>
  <c r="C33" i="4"/>
  <c r="B39" i="4"/>
  <c r="B74" i="4" s="1"/>
  <c r="B41" i="4"/>
  <c r="B76" i="4" s="1"/>
  <c r="B43" i="4"/>
  <c r="B78" i="4" s="1"/>
  <c r="B45" i="4"/>
  <c r="B80" i="4" s="1"/>
  <c r="B47" i="4"/>
  <c r="B82" i="4" s="1"/>
  <c r="B49" i="4"/>
  <c r="B84" i="4" s="1"/>
  <c r="B51" i="4"/>
  <c r="B86" i="4" s="1"/>
  <c r="B4" i="5"/>
  <c r="B39" i="5" s="1"/>
  <c r="B74" i="5" s="1"/>
  <c r="E81" i="5"/>
  <c r="C11" i="5"/>
  <c r="B12" i="5"/>
  <c r="B47" i="5" s="1"/>
  <c r="B82" i="5" s="1"/>
  <c r="E98" i="5"/>
  <c r="C28" i="5"/>
  <c r="B29" i="5"/>
  <c r="B64" i="5" s="1"/>
  <c r="B99" i="5" s="1"/>
  <c r="E83" i="5"/>
  <c r="D85" i="4"/>
  <c r="B18" i="6"/>
  <c r="B18" i="5"/>
  <c r="B53" i="5" s="1"/>
  <c r="B88" i="5" s="1"/>
  <c r="D89" i="4"/>
  <c r="B20" i="6"/>
  <c r="B20" i="5"/>
  <c r="B55" i="5" s="1"/>
  <c r="B90" i="5" s="1"/>
  <c r="B22" i="6"/>
  <c r="B22" i="5"/>
  <c r="B57" i="5" s="1"/>
  <c r="B92" i="5" s="1"/>
  <c r="D93" i="4"/>
  <c r="B24" i="6"/>
  <c r="B24" i="5"/>
  <c r="B59" i="5" s="1"/>
  <c r="B94" i="5" s="1"/>
  <c r="B26" i="6"/>
  <c r="B26" i="5"/>
  <c r="B61" i="5" s="1"/>
  <c r="B96" i="5" s="1"/>
  <c r="D97" i="4"/>
  <c r="B28" i="6"/>
  <c r="B28" i="5"/>
  <c r="B63" i="5" s="1"/>
  <c r="B98" i="5" s="1"/>
  <c r="B30" i="6"/>
  <c r="B30" i="5"/>
  <c r="B65" i="5" s="1"/>
  <c r="B100" i="5" s="1"/>
  <c r="D101" i="4"/>
  <c r="B32" i="6"/>
  <c r="B32" i="5"/>
  <c r="B67" i="5" s="1"/>
  <c r="B102" i="5" s="1"/>
  <c r="B34" i="6"/>
  <c r="B34" i="5"/>
  <c r="B69" i="5" s="1"/>
  <c r="B104" i="5" s="1"/>
  <c r="C89" i="4"/>
  <c r="E75" i="5"/>
  <c r="C5" i="5"/>
  <c r="B6" i="5"/>
  <c r="B41" i="5" s="1"/>
  <c r="B76" i="5" s="1"/>
  <c r="B14" i="5"/>
  <c r="B49" i="5" s="1"/>
  <c r="B84" i="5" s="1"/>
  <c r="C4" i="5"/>
  <c r="C6" i="5"/>
  <c r="C8" i="5"/>
  <c r="C10" i="5"/>
  <c r="C12" i="5"/>
  <c r="C14" i="5"/>
  <c r="C16" i="5"/>
  <c r="E92" i="5"/>
  <c r="C22" i="5"/>
  <c r="E100" i="5"/>
  <c r="C30" i="5"/>
  <c r="D74" i="5"/>
  <c r="C74" i="5"/>
  <c r="C76" i="5"/>
  <c r="D80" i="5"/>
  <c r="C80" i="5"/>
  <c r="C82" i="5"/>
  <c r="D82" i="5"/>
  <c r="D84" i="5"/>
  <c r="C84" i="5"/>
  <c r="E94" i="5"/>
  <c r="C24" i="5"/>
  <c r="E102" i="5"/>
  <c r="C32" i="5"/>
  <c r="C49" i="5"/>
  <c r="F78" i="5"/>
  <c r="C78" i="5" s="1"/>
  <c r="J78" i="5"/>
  <c r="N78" i="5"/>
  <c r="R78" i="5"/>
  <c r="V78" i="5"/>
  <c r="Z78" i="5"/>
  <c r="H81" i="5"/>
  <c r="L81" i="5"/>
  <c r="P81" i="5"/>
  <c r="T81" i="5"/>
  <c r="X81" i="5"/>
  <c r="AB81" i="5"/>
  <c r="F86" i="5"/>
  <c r="D86" i="5" s="1"/>
  <c r="J86" i="5"/>
  <c r="N86" i="5"/>
  <c r="E88" i="5"/>
  <c r="C18" i="5"/>
  <c r="E96" i="5"/>
  <c r="C26" i="5"/>
  <c r="Z102" i="5"/>
  <c r="C67" i="5"/>
  <c r="R86" i="5"/>
  <c r="V86" i="5"/>
  <c r="Z86" i="5"/>
  <c r="C17" i="5"/>
  <c r="H87" i="5"/>
  <c r="P87" i="5"/>
  <c r="X87" i="5"/>
  <c r="F88" i="5"/>
  <c r="J88" i="5"/>
  <c r="N88" i="5"/>
  <c r="R88" i="5"/>
  <c r="V88" i="5"/>
  <c r="Z88" i="5"/>
  <c r="C19" i="5"/>
  <c r="H89" i="5"/>
  <c r="L89" i="5"/>
  <c r="P89" i="5"/>
  <c r="T89" i="5"/>
  <c r="X89" i="5"/>
  <c r="AB89" i="5"/>
  <c r="F90" i="5"/>
  <c r="J90" i="5"/>
  <c r="N90" i="5"/>
  <c r="R90" i="5"/>
  <c r="V90" i="5"/>
  <c r="Z90" i="5"/>
  <c r="C21" i="5"/>
  <c r="H91" i="5"/>
  <c r="L91" i="5"/>
  <c r="T91" i="5"/>
  <c r="X91" i="5"/>
  <c r="AB91" i="5"/>
  <c r="F92" i="5"/>
  <c r="J92" i="5"/>
  <c r="N92" i="5"/>
  <c r="R92" i="5"/>
  <c r="V92" i="5"/>
  <c r="Z92" i="5"/>
  <c r="C23" i="5"/>
  <c r="H93" i="5"/>
  <c r="C93" i="5" s="1"/>
  <c r="L93" i="5"/>
  <c r="P93" i="5"/>
  <c r="T93" i="5"/>
  <c r="X93" i="5"/>
  <c r="AB93" i="5"/>
  <c r="F94" i="5"/>
  <c r="J94" i="5"/>
  <c r="N94" i="5"/>
  <c r="R94" i="5"/>
  <c r="V94" i="5"/>
  <c r="Z94" i="5"/>
  <c r="C25" i="5"/>
  <c r="H95" i="5"/>
  <c r="L95" i="5"/>
  <c r="P95" i="5"/>
  <c r="T95" i="5"/>
  <c r="X95" i="5"/>
  <c r="AB95" i="5"/>
  <c r="F96" i="5"/>
  <c r="J96" i="5"/>
  <c r="N96" i="5"/>
  <c r="R96" i="5"/>
  <c r="V96" i="5"/>
  <c r="Z96" i="5"/>
  <c r="C27" i="5"/>
  <c r="H97" i="5"/>
  <c r="L97" i="5"/>
  <c r="P97" i="5"/>
  <c r="T97" i="5"/>
  <c r="X97" i="5"/>
  <c r="AB97" i="5"/>
  <c r="J98" i="5"/>
  <c r="N98" i="5"/>
  <c r="R98" i="5"/>
  <c r="V98" i="5"/>
  <c r="Z98" i="5"/>
  <c r="C29" i="5"/>
  <c r="H99" i="5"/>
  <c r="L99" i="5"/>
  <c r="P99" i="5"/>
  <c r="T99" i="5"/>
  <c r="X99" i="5"/>
  <c r="AB99" i="5"/>
  <c r="F100" i="5"/>
  <c r="J100" i="5"/>
  <c r="N100" i="5"/>
  <c r="R100" i="5"/>
  <c r="V100" i="5"/>
  <c r="Z100" i="5"/>
  <c r="C31" i="5"/>
  <c r="H101" i="5"/>
  <c r="L101" i="5"/>
  <c r="P101" i="5"/>
  <c r="T101" i="5"/>
  <c r="X101" i="5"/>
  <c r="AB101" i="5"/>
  <c r="F102" i="5"/>
  <c r="J102" i="5"/>
  <c r="N102" i="5"/>
  <c r="R102" i="5"/>
  <c r="V102" i="5"/>
  <c r="C33" i="5"/>
  <c r="H103" i="5"/>
  <c r="L103" i="5"/>
  <c r="D103" i="5" s="1"/>
  <c r="P103" i="5"/>
  <c r="T103" i="5"/>
  <c r="X103" i="5"/>
  <c r="AB103" i="5"/>
  <c r="C87" i="5"/>
  <c r="D89" i="5"/>
  <c r="C89" i="5"/>
  <c r="C91" i="5"/>
  <c r="D91" i="5"/>
  <c r="D95" i="5"/>
  <c r="C95" i="5"/>
  <c r="D97" i="5"/>
  <c r="C97" i="5"/>
  <c r="D99" i="5"/>
  <c r="C99" i="5"/>
  <c r="D101" i="5"/>
  <c r="C101" i="5"/>
  <c r="D87" i="5"/>
  <c r="C104" i="5"/>
  <c r="D35" i="6"/>
  <c r="C103" i="5" l="1"/>
  <c r="D103" i="4"/>
  <c r="D93" i="5"/>
  <c r="D75" i="5"/>
  <c r="C75" i="5"/>
  <c r="D98" i="5"/>
  <c r="C98" i="5"/>
  <c r="C77" i="4"/>
  <c r="D77" i="4"/>
  <c r="C94" i="4"/>
  <c r="D94" i="4"/>
  <c r="D92" i="4"/>
  <c r="C92" i="4"/>
  <c r="C90" i="4"/>
  <c r="D90" i="4"/>
  <c r="D88" i="4"/>
  <c r="C88" i="4"/>
  <c r="C95" i="4"/>
  <c r="C103" i="4"/>
  <c r="D87" i="4"/>
  <c r="C96" i="5"/>
  <c r="D96" i="5"/>
  <c r="D102" i="5"/>
  <c r="C102" i="5"/>
  <c r="D78" i="5"/>
  <c r="D92" i="5"/>
  <c r="C92" i="5"/>
  <c r="D83" i="5"/>
  <c r="C83" i="5"/>
  <c r="D90" i="5"/>
  <c r="C90" i="5"/>
  <c r="D79" i="5"/>
  <c r="C79" i="5"/>
  <c r="D85" i="5"/>
  <c r="C85" i="5"/>
  <c r="D84" i="4"/>
  <c r="C86" i="5"/>
  <c r="D91" i="4"/>
  <c r="C91" i="4"/>
  <c r="C102" i="4"/>
  <c r="D102" i="4"/>
  <c r="D100" i="4"/>
  <c r="C100" i="4"/>
  <c r="C98" i="4"/>
  <c r="D98" i="4"/>
  <c r="D96" i="4"/>
  <c r="C96" i="4"/>
  <c r="C86" i="4"/>
  <c r="D86" i="4"/>
  <c r="D82" i="4"/>
  <c r="C82" i="4"/>
  <c r="C99" i="4"/>
  <c r="D74" i="4"/>
  <c r="C74" i="4"/>
  <c r="D77" i="5"/>
  <c r="C77" i="5"/>
  <c r="D88" i="5"/>
  <c r="C88" i="5"/>
  <c r="D94" i="5"/>
  <c r="C94" i="5"/>
  <c r="C100" i="5"/>
  <c r="D100" i="5"/>
  <c r="D81" i="5"/>
  <c r="C81" i="5"/>
  <c r="C81" i="4"/>
  <c r="D81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<sst xmlns="http://schemas.openxmlformats.org/spreadsheetml/2006/main" count="591" uniqueCount="79">
  <si>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</si>
  <si>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</si>
  <si>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</si>
  <si>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</si>
  <si>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</si>
  <si>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</si>
  <si>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</si>
  <si>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</si>
  <si>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</si>
  <si>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</si>
  <si>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</si>
  <si>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</si>
  <si>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</si>
  <si>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</si>
  <si>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</si>
  <si>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</si>
  <si>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</si>
  <si>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</si>
  <si>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</si>
  <si>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</si>
  <si>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</si>
  <si>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</si>
  <si>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</si>
  <si>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</si>
  <si>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</si>
  <si>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</si>
  <si>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</si>
  <si>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</si>
  <si>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</si>
  <si>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</si>
  <si>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</si>
  <si>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</si>
  <si>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</si>
  <si>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</si>
  <si>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</si>
  <si>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</si>
  <si>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</si>
  <si>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</si>
  <si>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</si>
  <si>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</si>
  <si>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Септември 2022</t>
  </si>
  <si>
    <t>01.09.2022</t>
  </si>
  <si>
    <t>02.09.2022</t>
  </si>
  <si>
    <t>03.09.2022</t>
  </si>
  <si>
    <t>04.09.2022</t>
  </si>
  <si>
    <t>05.09.2022</t>
  </si>
  <si>
    <t>06.09.2022</t>
  </si>
  <si>
    <t>07.09.2022</t>
  </si>
  <si>
    <t>08.09.2022</t>
  </si>
  <si>
    <t>09.09.2022</t>
  </si>
  <si>
    <t>10.09.2022</t>
  </si>
  <si>
    <t>11.09.2022</t>
  </si>
  <si>
    <t>12.09.2022</t>
  </si>
  <si>
    <t>13.09.2022</t>
  </si>
  <si>
    <t>14.09.2022</t>
  </si>
  <si>
    <t>15.09.2022</t>
  </si>
  <si>
    <t>16.09.2022</t>
  </si>
  <si>
    <t>17.09.2022</t>
  </si>
  <si>
    <t>18.09.2022</t>
  </si>
  <si>
    <t>19.09.2022</t>
  </si>
  <si>
    <t>20.09.2022</t>
  </si>
  <si>
    <t>21.09.2022</t>
  </si>
  <si>
    <t>22.09.2022</t>
  </si>
  <si>
    <t>23.09.2022</t>
  </si>
  <si>
    <t>24.09.2022</t>
  </si>
  <si>
    <t>25.09.2022</t>
  </si>
  <si>
    <t>26.09.2022</t>
  </si>
  <si>
    <t>27.09.2022</t>
  </si>
  <si>
    <t>28.09.2022</t>
  </si>
  <si>
    <t>29.09.2022</t>
  </si>
  <si>
    <t>30.09.2022</t>
  </si>
  <si>
    <t>31.09.2022</t>
  </si>
  <si>
    <t>Цена на порамнување МКД/MWh - Септември 2022</t>
  </si>
  <si>
    <t>Ангажирана aFRR регулација за нагоре - Септември 2022</t>
  </si>
  <si>
    <t>Ангажирана aFRR регулација за надолу - Септември 2022</t>
  </si>
  <si>
    <t>Вкупно ангажирана aFRR регулација - Септември 2022</t>
  </si>
  <si>
    <t>Ангажирана mFRR регулација за нагоре - Септември 2022</t>
  </si>
  <si>
    <t>Ангажирана mFRR регулација за надолу - Септември 2022</t>
  </si>
  <si>
    <t>Вкупно ангажирана mFRR регулација - Септември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</si>
</sst>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47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8" xfId="0" applyNumberFormat="1" applyFont="1" applyFill="1" applyBorder="1" applyAlignment="1">
      <alignment horizontal="center" vertical="center" wrapText="1"/>
    </xf>
    <xf numFmtId="2" fontId="16" fillId="4" borderId="49" xfId="0" applyNumberFormat="1" applyFont="1" applyFill="1" applyBorder="1" applyAlignment="1">
      <alignment horizontal="center" vertical="center" wrapText="1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2" fontId="16" fillId="4" borderId="56" xfId="0" applyNumberFormat="1" applyFont="1" applyFill="1" applyBorder="1" applyAlignment="1">
      <alignment horizontal="center" vertical="center" wrapText="1"/>
    </xf>
    <xf numFmtId="2" fontId="16" fillId="4" borderId="5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9.Septemvri%202022\Izvestaj_Septemvr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Sheet1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topLeftCell="A88" zoomScale="55" zoomScaleNormal="55" workbookViewId="0">
      <selection activeCell="E118" sqref="E118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9" t="s">
        <v>0</v>
      </c>
      <c r="C2" s="71" t="s">
        <v>1</v>
      </c>
      <c r="D2" s="73" t="s">
        <v>40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28" ht="18.7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5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6"/>
      <c r="C5" s="6" t="s">
        <v>27</v>
      </c>
      <c r="D5" s="7">
        <v>0</v>
      </c>
      <c r="E5" s="7">
        <v>148.12</v>
      </c>
      <c r="F5" s="7">
        <v>148.79</v>
      </c>
      <c r="G5" s="7">
        <v>147.06</v>
      </c>
      <c r="H5" s="7">
        <v>150.24</v>
      </c>
      <c r="I5" s="7">
        <v>160.04</v>
      </c>
      <c r="J5" s="7">
        <v>194.5381081081081</v>
      </c>
      <c r="K5" s="7">
        <v>202.2</v>
      </c>
      <c r="L5" s="7">
        <v>225.58413659078292</v>
      </c>
      <c r="M5" s="7">
        <v>244.33752148997132</v>
      </c>
      <c r="N5" s="7">
        <v>217.2954291820017</v>
      </c>
      <c r="O5" s="7">
        <v>201.79641978175064</v>
      </c>
      <c r="P5" s="7">
        <v>205.46866833472339</v>
      </c>
      <c r="Q5" s="7">
        <v>228.54270122956015</v>
      </c>
      <c r="R5" s="7">
        <v>222.02406133578094</v>
      </c>
      <c r="S5" s="7">
        <v>341.38</v>
      </c>
      <c r="T5" s="7">
        <v>328.60999999999996</v>
      </c>
      <c r="U5" s="7">
        <v>339.61</v>
      </c>
      <c r="V5" s="7">
        <v>349.48</v>
      </c>
      <c r="W5" s="7">
        <v>371.02</v>
      </c>
      <c r="X5" s="7">
        <v>331.49737864077673</v>
      </c>
      <c r="Y5" s="7">
        <v>275.20105509964827</v>
      </c>
      <c r="Z5" s="7">
        <v>173.87</v>
      </c>
      <c r="AA5" s="8">
        <v>172.64627302786963</v>
      </c>
    </row>
    <row r="6" spans="1:28" ht="15" customHeight="1" x14ac:dyDescent="0.25">
      <c r="A6" s="5"/>
      <c r="B6" s="66"/>
      <c r="C6" s="6" t="s">
        <v>28</v>
      </c>
      <c r="D6" s="7">
        <v>252.74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7"/>
      <c r="C7" s="9" t="s">
        <v>29</v>
      </c>
      <c r="D7" s="10">
        <v>758.21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5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6"/>
      <c r="C9" s="6" t="s">
        <v>27</v>
      </c>
      <c r="D9" s="7">
        <v>137.12</v>
      </c>
      <c r="E9" s="7">
        <v>125.92</v>
      </c>
      <c r="F9" s="7">
        <v>118.90999999999998</v>
      </c>
      <c r="G9" s="7">
        <v>109.1</v>
      </c>
      <c r="H9" s="7">
        <v>117.82</v>
      </c>
      <c r="I9" s="7">
        <v>133.93</v>
      </c>
      <c r="J9" s="7">
        <v>159.97999999999999</v>
      </c>
      <c r="K9" s="7">
        <v>170.13</v>
      </c>
      <c r="L9" s="7">
        <v>175.38</v>
      </c>
      <c r="M9" s="7">
        <v>275.10000000000002</v>
      </c>
      <c r="N9" s="7">
        <v>261.8</v>
      </c>
      <c r="O9" s="7">
        <v>271.45</v>
      </c>
      <c r="P9" s="7">
        <v>272.42</v>
      </c>
      <c r="Q9" s="7">
        <v>225.36437877770314</v>
      </c>
      <c r="R9" s="7">
        <v>214.86676598593905</v>
      </c>
      <c r="S9" s="7">
        <v>215.1374658254469</v>
      </c>
      <c r="T9" s="7">
        <v>191.27696239151396</v>
      </c>
      <c r="U9" s="7">
        <v>167.19</v>
      </c>
      <c r="V9" s="7">
        <v>167.63</v>
      </c>
      <c r="W9" s="7">
        <v>203.64974358974357</v>
      </c>
      <c r="X9" s="7">
        <v>209.31065963060686</v>
      </c>
      <c r="Y9" s="7">
        <v>158.2312455874937</v>
      </c>
      <c r="Z9" s="7">
        <v>119.82</v>
      </c>
      <c r="AA9" s="8">
        <v>69.333783783783787</v>
      </c>
    </row>
    <row r="10" spans="1:28" x14ac:dyDescent="0.25">
      <c r="A10" s="5"/>
      <c r="B10" s="66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7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5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6"/>
      <c r="C13" s="6" t="s">
        <v>27</v>
      </c>
      <c r="D13" s="7">
        <v>100.64</v>
      </c>
      <c r="E13" s="7">
        <v>75.569999999999993</v>
      </c>
      <c r="F13" s="7">
        <v>86.14</v>
      </c>
      <c r="G13" s="7">
        <v>75.319999999999993</v>
      </c>
      <c r="H13" s="7">
        <v>76.38</v>
      </c>
      <c r="I13" s="7">
        <v>87.8</v>
      </c>
      <c r="J13" s="7">
        <v>82.8</v>
      </c>
      <c r="K13" s="7">
        <v>111.32</v>
      </c>
      <c r="L13" s="7">
        <v>120.54</v>
      </c>
      <c r="M13" s="7">
        <v>153.49854383358101</v>
      </c>
      <c r="N13" s="7">
        <v>164.83003439380911</v>
      </c>
      <c r="O13" s="7">
        <v>160.5536546184739</v>
      </c>
      <c r="P13" s="7">
        <v>111.95399581589959</v>
      </c>
      <c r="Q13" s="7">
        <v>94.169948873319441</v>
      </c>
      <c r="R13" s="7">
        <v>86.76053118519701</v>
      </c>
      <c r="S13" s="7">
        <v>116.0709944658729</v>
      </c>
      <c r="T13" s="7">
        <v>181.99837780601442</v>
      </c>
      <c r="U13" s="7">
        <v>167.38939487975173</v>
      </c>
      <c r="V13" s="7">
        <v>156.39165109034266</v>
      </c>
      <c r="W13" s="7">
        <v>182.98531810766724</v>
      </c>
      <c r="X13" s="7">
        <v>155.06571428571428</v>
      </c>
      <c r="Y13" s="7">
        <v>131.98572463768116</v>
      </c>
      <c r="Z13" s="7">
        <v>116.28</v>
      </c>
      <c r="AA13" s="8">
        <v>98.42</v>
      </c>
    </row>
    <row r="14" spans="1:28" x14ac:dyDescent="0.25">
      <c r="A14" s="5"/>
      <c r="B14" s="66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7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5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448.97</v>
      </c>
      <c r="U16" s="7">
        <v>562.5</v>
      </c>
      <c r="V16" s="7">
        <v>683.21000000000015</v>
      </c>
      <c r="W16" s="7">
        <v>731.7863636363636</v>
      </c>
      <c r="X16" s="7">
        <v>697.07110036275697</v>
      </c>
      <c r="Y16" s="7">
        <v>589.03919466285436</v>
      </c>
      <c r="Z16" s="7">
        <v>533.59029197080292</v>
      </c>
      <c r="AA16" s="8">
        <v>509.39</v>
      </c>
    </row>
    <row r="17" spans="1:27" x14ac:dyDescent="0.25">
      <c r="B17" s="66"/>
      <c r="C17" s="6" t="s">
        <v>27</v>
      </c>
      <c r="D17" s="7">
        <v>116.27</v>
      </c>
      <c r="E17" s="7">
        <v>104.26</v>
      </c>
      <c r="F17" s="7">
        <v>100.18</v>
      </c>
      <c r="G17" s="7">
        <v>93.14</v>
      </c>
      <c r="H17" s="7">
        <v>91</v>
      </c>
      <c r="I17" s="7">
        <v>89.56</v>
      </c>
      <c r="J17" s="7">
        <v>93.26</v>
      </c>
      <c r="K17" s="7">
        <v>93.23</v>
      </c>
      <c r="L17" s="7">
        <v>99.301608040201003</v>
      </c>
      <c r="M17" s="7">
        <v>69.930303030303037</v>
      </c>
      <c r="N17" s="7">
        <v>97.901138211382118</v>
      </c>
      <c r="O17" s="7">
        <v>124.91367152184833</v>
      </c>
      <c r="P17" s="7">
        <v>114.69658161786026</v>
      </c>
      <c r="Q17" s="7">
        <v>82.21</v>
      </c>
      <c r="R17" s="7">
        <v>116.60023479831426</v>
      </c>
      <c r="S17" s="7">
        <v>96.23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6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7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5" t="s">
        <v>45</v>
      </c>
      <c r="C20" s="6" t="s">
        <v>26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597.87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796.52</v>
      </c>
      <c r="Z20" s="7">
        <v>0</v>
      </c>
      <c r="AA20" s="8">
        <v>684.53</v>
      </c>
    </row>
    <row r="21" spans="1:27" x14ac:dyDescent="0.25">
      <c r="B21" s="66"/>
      <c r="C21" s="6" t="s">
        <v>27</v>
      </c>
      <c r="D21" s="7">
        <v>112.71999999999998</v>
      </c>
      <c r="E21" s="7">
        <v>106.29</v>
      </c>
      <c r="F21" s="7">
        <v>102.43</v>
      </c>
      <c r="G21" s="7">
        <v>100.35</v>
      </c>
      <c r="H21" s="7">
        <v>102.46</v>
      </c>
      <c r="I21" s="7">
        <v>113.8</v>
      </c>
      <c r="J21" s="7">
        <v>0</v>
      </c>
      <c r="K21" s="7">
        <v>151.94999999999999</v>
      </c>
      <c r="L21" s="7">
        <v>155.97999999999999</v>
      </c>
      <c r="M21" s="7">
        <v>196.40022284122563</v>
      </c>
      <c r="N21" s="7">
        <v>189.47461538461539</v>
      </c>
      <c r="O21" s="7">
        <v>165.8406225511537</v>
      </c>
      <c r="P21" s="7">
        <v>177.41728874649581</v>
      </c>
      <c r="Q21" s="7">
        <v>210.06142857142862</v>
      </c>
      <c r="R21" s="7">
        <v>188.41372081470442</v>
      </c>
      <c r="S21" s="7">
        <v>167.76365722424435</v>
      </c>
      <c r="T21" s="7">
        <v>173.02276595744678</v>
      </c>
      <c r="U21" s="7">
        <v>193.2173374613003</v>
      </c>
      <c r="V21" s="7">
        <v>171.80151079136689</v>
      </c>
      <c r="W21" s="7">
        <v>192.00999999999996</v>
      </c>
      <c r="X21" s="7">
        <v>293.24</v>
      </c>
      <c r="Y21" s="7">
        <v>0</v>
      </c>
      <c r="Z21" s="7">
        <v>246.61999999999998</v>
      </c>
      <c r="AA21" s="8">
        <v>0</v>
      </c>
    </row>
    <row r="22" spans="1:27" x14ac:dyDescent="0.25">
      <c r="B22" s="66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7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5" t="s">
        <v>46</v>
      </c>
      <c r="C24" s="6" t="s">
        <v>26</v>
      </c>
      <c r="D24" s="7">
        <v>0</v>
      </c>
      <c r="E24" s="7">
        <v>0</v>
      </c>
      <c r="F24" s="7">
        <v>624.33000000000004</v>
      </c>
      <c r="G24" s="7">
        <v>631.98</v>
      </c>
      <c r="H24" s="7">
        <v>0</v>
      </c>
      <c r="I24" s="7">
        <v>704.99</v>
      </c>
      <c r="J24" s="7">
        <v>835.1099999999999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932.34000000000015</v>
      </c>
      <c r="Y24" s="7">
        <v>851.07</v>
      </c>
      <c r="Z24" s="7">
        <v>833.43</v>
      </c>
      <c r="AA24" s="8">
        <v>818.20999999999992</v>
      </c>
    </row>
    <row r="25" spans="1:27" x14ac:dyDescent="0.25">
      <c r="B25" s="66"/>
      <c r="C25" s="6" t="s">
        <v>27</v>
      </c>
      <c r="D25" s="7">
        <v>133.89268215417107</v>
      </c>
      <c r="E25" s="7">
        <v>130.63999999999999</v>
      </c>
      <c r="F25" s="7">
        <v>0</v>
      </c>
      <c r="G25" s="7">
        <v>0</v>
      </c>
      <c r="H25" s="7">
        <v>210.05</v>
      </c>
      <c r="I25" s="7">
        <v>0</v>
      </c>
      <c r="J25" s="7">
        <v>0</v>
      </c>
      <c r="K25" s="7">
        <v>284.12</v>
      </c>
      <c r="L25" s="7">
        <v>285.95</v>
      </c>
      <c r="M25" s="7">
        <v>218.73859256823417</v>
      </c>
      <c r="N25" s="7">
        <v>166.00145850796315</v>
      </c>
      <c r="O25" s="7">
        <v>164.56400000000002</v>
      </c>
      <c r="P25" s="7">
        <v>157.20999999999998</v>
      </c>
      <c r="Q25" s="7">
        <v>154.50142857142856</v>
      </c>
      <c r="R25" s="7">
        <v>159.08125000000001</v>
      </c>
      <c r="S25" s="7">
        <v>163.69702702702705</v>
      </c>
      <c r="T25" s="7">
        <v>165.49142857142857</v>
      </c>
      <c r="U25" s="7">
        <v>171.87142857142857</v>
      </c>
      <c r="V25" s="7">
        <v>179.37714285714284</v>
      </c>
      <c r="W25" s="7">
        <v>208.26125000000002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6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7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5" t="s">
        <v>47</v>
      </c>
      <c r="C28" s="6" t="s">
        <v>26</v>
      </c>
      <c r="D28" s="7">
        <v>622.89</v>
      </c>
      <c r="E28" s="7">
        <v>0</v>
      </c>
      <c r="F28" s="7">
        <v>656.41999999999985</v>
      </c>
      <c r="G28" s="7">
        <v>569.6</v>
      </c>
      <c r="H28" s="7">
        <v>623.21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662.51</v>
      </c>
      <c r="R28" s="7">
        <v>684.69</v>
      </c>
      <c r="S28" s="7">
        <v>720.69</v>
      </c>
      <c r="T28" s="7">
        <v>712.82</v>
      </c>
      <c r="U28" s="7">
        <v>792.05</v>
      </c>
      <c r="V28" s="7">
        <v>864.05</v>
      </c>
      <c r="W28" s="7">
        <v>0</v>
      </c>
      <c r="X28" s="7">
        <v>899.97</v>
      </c>
      <c r="Y28" s="7">
        <v>843.66</v>
      </c>
      <c r="Z28" s="7">
        <v>733.31</v>
      </c>
      <c r="AA28" s="8">
        <v>664.25</v>
      </c>
    </row>
    <row r="29" spans="1:27" x14ac:dyDescent="0.25">
      <c r="B29" s="66"/>
      <c r="C29" s="6" t="s">
        <v>27</v>
      </c>
      <c r="D29" s="7">
        <v>0</v>
      </c>
      <c r="E29" s="7">
        <v>204.15</v>
      </c>
      <c r="F29" s="7">
        <v>0</v>
      </c>
      <c r="G29" s="7">
        <v>0</v>
      </c>
      <c r="H29" s="7">
        <v>0</v>
      </c>
      <c r="I29" s="7">
        <v>216.02</v>
      </c>
      <c r="J29" s="7">
        <v>242.34</v>
      </c>
      <c r="K29" s="7">
        <v>259.95</v>
      </c>
      <c r="L29" s="7">
        <v>262.39</v>
      </c>
      <c r="M29" s="7">
        <v>250.55000000000004</v>
      </c>
      <c r="N29" s="7">
        <v>246.02</v>
      </c>
      <c r="O29" s="7">
        <v>234.93</v>
      </c>
      <c r="P29" s="7">
        <v>225.74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316.06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6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7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5" t="s">
        <v>48</v>
      </c>
      <c r="C32" s="6" t="s">
        <v>26</v>
      </c>
      <c r="D32" s="7">
        <v>586.59</v>
      </c>
      <c r="E32" s="7">
        <v>536.34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0</v>
      </c>
    </row>
    <row r="33" spans="1:27" x14ac:dyDescent="0.25">
      <c r="B33" s="66"/>
      <c r="C33" s="6" t="s">
        <v>27</v>
      </c>
      <c r="D33" s="7">
        <v>0</v>
      </c>
      <c r="E33" s="7">
        <v>0</v>
      </c>
      <c r="F33" s="7">
        <v>121.22</v>
      </c>
      <c r="G33" s="7">
        <v>117.36999999999999</v>
      </c>
      <c r="H33" s="7">
        <v>114.84</v>
      </c>
      <c r="I33" s="7">
        <v>121.43999999999998</v>
      </c>
      <c r="J33" s="7">
        <v>152.53</v>
      </c>
      <c r="K33" s="7">
        <v>156.19999999999999</v>
      </c>
      <c r="L33" s="7">
        <v>157.41999999999999</v>
      </c>
      <c r="M33" s="7">
        <v>196.96175925925922</v>
      </c>
      <c r="N33" s="7">
        <v>195.62276703967444</v>
      </c>
      <c r="O33" s="7">
        <v>211.55477580813348</v>
      </c>
      <c r="P33" s="7">
        <v>180.83648789748457</v>
      </c>
      <c r="Q33" s="7">
        <v>183.05198312236288</v>
      </c>
      <c r="R33" s="7">
        <v>200.34302987197728</v>
      </c>
      <c r="S33" s="7">
        <v>184.88305138063615</v>
      </c>
      <c r="T33" s="7">
        <v>182.68867237687365</v>
      </c>
      <c r="U33" s="7">
        <v>150.24535410764875</v>
      </c>
      <c r="V33" s="7">
        <v>151.66999999999999</v>
      </c>
      <c r="W33" s="7">
        <v>198.83705456301303</v>
      </c>
      <c r="X33" s="7">
        <v>154.37</v>
      </c>
      <c r="Y33" s="7">
        <v>161.08000000000001</v>
      </c>
      <c r="Z33" s="7">
        <v>159.81</v>
      </c>
      <c r="AA33" s="8">
        <v>152.78</v>
      </c>
    </row>
    <row r="34" spans="1:27" x14ac:dyDescent="0.25">
      <c r="B34" s="66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7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5" t="s">
        <v>49</v>
      </c>
      <c r="C36" s="6" t="s">
        <v>26</v>
      </c>
      <c r="D36" s="7">
        <v>0</v>
      </c>
      <c r="E36" s="7">
        <v>309.66000000000003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6"/>
      <c r="C37" s="6" t="s">
        <v>27</v>
      </c>
      <c r="D37" s="7">
        <v>103.1</v>
      </c>
      <c r="E37" s="7">
        <v>0</v>
      </c>
      <c r="F37" s="7">
        <v>99.1</v>
      </c>
      <c r="G37" s="7">
        <v>94.54</v>
      </c>
      <c r="H37" s="7">
        <v>97.44</v>
      </c>
      <c r="I37" s="7">
        <v>104.77999999999999</v>
      </c>
      <c r="J37" s="7">
        <v>0</v>
      </c>
      <c r="K37" s="7">
        <v>141.99</v>
      </c>
      <c r="L37" s="7">
        <v>147.37</v>
      </c>
      <c r="M37" s="7">
        <v>166.48345666497718</v>
      </c>
      <c r="N37" s="7">
        <v>157.43907216494844</v>
      </c>
      <c r="O37" s="7">
        <v>156.01924780610113</v>
      </c>
      <c r="P37" s="7">
        <v>172.78145242070116</v>
      </c>
      <c r="Q37" s="7">
        <v>159.14339724885369</v>
      </c>
      <c r="R37" s="7">
        <v>155.82100612423446</v>
      </c>
      <c r="S37" s="7">
        <v>174.60665961945034</v>
      </c>
      <c r="T37" s="7">
        <v>185.15634822804316</v>
      </c>
      <c r="U37" s="7">
        <v>161.75952681388011</v>
      </c>
      <c r="V37" s="7">
        <v>183.52408646423058</v>
      </c>
      <c r="W37" s="7">
        <v>182.19323529411764</v>
      </c>
      <c r="X37" s="7">
        <v>232.5</v>
      </c>
      <c r="Y37" s="7">
        <v>187.227225025227</v>
      </c>
      <c r="Z37" s="7">
        <v>135.41530612244895</v>
      </c>
      <c r="AA37" s="8">
        <v>127.6851871192341</v>
      </c>
    </row>
    <row r="38" spans="1:27" x14ac:dyDescent="0.25">
      <c r="B38" s="66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219.72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7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659.15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5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557.97</v>
      </c>
      <c r="U40" s="7">
        <v>654.36000000000013</v>
      </c>
      <c r="V40" s="7">
        <v>704.28</v>
      </c>
      <c r="W40" s="7">
        <v>737.79</v>
      </c>
      <c r="X40" s="7">
        <v>725.97000000000014</v>
      </c>
      <c r="Y40" s="7">
        <v>0</v>
      </c>
      <c r="Z40" s="7">
        <v>0</v>
      </c>
      <c r="AA40" s="8">
        <v>0</v>
      </c>
    </row>
    <row r="41" spans="1:27" x14ac:dyDescent="0.25">
      <c r="B41" s="66"/>
      <c r="C41" s="6" t="s">
        <v>27</v>
      </c>
      <c r="D41" s="7">
        <v>120.56</v>
      </c>
      <c r="E41" s="7">
        <v>108.03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123.62</v>
      </c>
      <c r="L41" s="7">
        <v>128.62</v>
      </c>
      <c r="M41" s="7">
        <v>129.05000000000001</v>
      </c>
      <c r="N41" s="7">
        <v>143.88684210526316</v>
      </c>
      <c r="O41" s="7">
        <v>125.63162162162165</v>
      </c>
      <c r="P41" s="7">
        <v>120.17</v>
      </c>
      <c r="Q41" s="7">
        <v>106.8</v>
      </c>
      <c r="R41" s="7">
        <v>105</v>
      </c>
      <c r="S41" s="7">
        <v>106.32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229.98</v>
      </c>
      <c r="Z41" s="7">
        <v>166.84106382978726</v>
      </c>
      <c r="AA41" s="8">
        <v>131.4</v>
      </c>
    </row>
    <row r="42" spans="1:27" x14ac:dyDescent="0.25">
      <c r="B42" s="66"/>
      <c r="C42" s="6" t="s">
        <v>28</v>
      </c>
      <c r="D42" s="7">
        <v>0</v>
      </c>
      <c r="E42" s="7">
        <v>0</v>
      </c>
      <c r="F42" s="7">
        <v>176.05</v>
      </c>
      <c r="G42" s="7">
        <v>174.04</v>
      </c>
      <c r="H42" s="7">
        <v>174.05</v>
      </c>
      <c r="I42" s="7">
        <v>178.02</v>
      </c>
      <c r="J42" s="7">
        <v>190.65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7"/>
      <c r="C43" s="9" t="s">
        <v>29</v>
      </c>
      <c r="D43" s="10">
        <v>0</v>
      </c>
      <c r="E43" s="10">
        <v>0</v>
      </c>
      <c r="F43" s="10">
        <v>528.14</v>
      </c>
      <c r="G43" s="10">
        <v>522.11</v>
      </c>
      <c r="H43" s="10">
        <v>522.14</v>
      </c>
      <c r="I43" s="10">
        <v>534.05999999999995</v>
      </c>
      <c r="J43" s="10">
        <v>571.95000000000005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5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6"/>
      <c r="C45" s="6" t="s">
        <v>27</v>
      </c>
      <c r="D45" s="7">
        <v>0</v>
      </c>
      <c r="E45" s="7">
        <v>0</v>
      </c>
      <c r="F45" s="7">
        <v>0</v>
      </c>
      <c r="G45" s="7">
        <v>110.77</v>
      </c>
      <c r="H45" s="7">
        <v>107.56</v>
      </c>
      <c r="I45" s="7">
        <v>110.71</v>
      </c>
      <c r="J45" s="7">
        <v>113.71</v>
      </c>
      <c r="K45" s="7">
        <v>115.5</v>
      </c>
      <c r="L45" s="7">
        <v>156.98778774289983</v>
      </c>
      <c r="M45" s="7">
        <v>140.21885568375259</v>
      </c>
      <c r="N45" s="7">
        <v>121.12747035573122</v>
      </c>
      <c r="O45" s="7">
        <v>129.42529336734697</v>
      </c>
      <c r="P45" s="7">
        <v>122.17796337937681</v>
      </c>
      <c r="Q45" s="7">
        <v>97.235900494121651</v>
      </c>
      <c r="R45" s="7">
        <v>75.790547263681603</v>
      </c>
      <c r="S45" s="7">
        <v>89.1</v>
      </c>
      <c r="T45" s="7">
        <v>102.93</v>
      </c>
      <c r="U45" s="7">
        <v>121.3</v>
      </c>
      <c r="V45" s="7">
        <v>150.37765538945712</v>
      </c>
      <c r="W45" s="7">
        <v>171.80155080213905</v>
      </c>
      <c r="X45" s="7">
        <v>163.44747774480709</v>
      </c>
      <c r="Y45" s="7">
        <v>155.3532335329341</v>
      </c>
      <c r="Z45" s="7">
        <v>136.49</v>
      </c>
      <c r="AA45" s="8">
        <v>131.0344827586207</v>
      </c>
    </row>
    <row r="46" spans="1:27" x14ac:dyDescent="0.25">
      <c r="B46" s="66"/>
      <c r="C46" s="6" t="s">
        <v>28</v>
      </c>
      <c r="D46" s="7">
        <v>210.73</v>
      </c>
      <c r="E46" s="7">
        <v>192.54</v>
      </c>
      <c r="F46" s="7">
        <v>192.53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7"/>
      <c r="C47" s="9" t="s">
        <v>29</v>
      </c>
      <c r="D47" s="10">
        <v>632.17999999999995</v>
      </c>
      <c r="E47" s="10">
        <v>577.61</v>
      </c>
      <c r="F47" s="10">
        <v>577.59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5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6"/>
      <c r="C49" s="6" t="s">
        <v>27</v>
      </c>
      <c r="D49" s="7">
        <v>104.12999999999998</v>
      </c>
      <c r="E49" s="7">
        <v>101.19</v>
      </c>
      <c r="F49" s="7">
        <v>101.08</v>
      </c>
      <c r="G49" s="7">
        <v>104.97</v>
      </c>
      <c r="H49" s="7">
        <v>106.02</v>
      </c>
      <c r="I49" s="7">
        <v>116.72</v>
      </c>
      <c r="J49" s="7">
        <v>139.5</v>
      </c>
      <c r="K49" s="7">
        <v>159.90727272727273</v>
      </c>
      <c r="L49" s="7">
        <v>174.36374570446736</v>
      </c>
      <c r="M49" s="7">
        <v>176.25478510028654</v>
      </c>
      <c r="N49" s="7">
        <v>139.76370062370063</v>
      </c>
      <c r="O49" s="7">
        <v>131.99</v>
      </c>
      <c r="P49" s="7">
        <v>128.16999999999999</v>
      </c>
      <c r="Q49" s="7">
        <v>126.55</v>
      </c>
      <c r="R49" s="7">
        <v>129.38</v>
      </c>
      <c r="S49" s="7">
        <v>132.09</v>
      </c>
      <c r="T49" s="7">
        <v>147.03545350827153</v>
      </c>
      <c r="U49" s="7">
        <v>180.12154672395275</v>
      </c>
      <c r="V49" s="7">
        <v>167.57936507936509</v>
      </c>
      <c r="W49" s="7">
        <v>204.83999999999997</v>
      </c>
      <c r="X49" s="7">
        <v>202.62985544656686</v>
      </c>
      <c r="Y49" s="7">
        <v>184.94065934065935</v>
      </c>
      <c r="Z49" s="7">
        <v>114.57080000000001</v>
      </c>
      <c r="AA49" s="8">
        <v>111.11</v>
      </c>
    </row>
    <row r="50" spans="1:27" x14ac:dyDescent="0.25">
      <c r="B50" s="66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7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5" t="s">
        <v>53</v>
      </c>
      <c r="C52" s="6" t="s">
        <v>26</v>
      </c>
      <c r="D52" s="7">
        <v>517.59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912.71999999999991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6"/>
      <c r="C53" s="6" t="s">
        <v>27</v>
      </c>
      <c r="D53" s="7">
        <v>0</v>
      </c>
      <c r="E53" s="7">
        <v>102.19</v>
      </c>
      <c r="F53" s="7">
        <v>111.4</v>
      </c>
      <c r="G53" s="7">
        <v>102.2</v>
      </c>
      <c r="H53" s="7">
        <v>109.53</v>
      </c>
      <c r="I53" s="7">
        <v>114.91</v>
      </c>
      <c r="J53" s="7">
        <v>130.97999999999999</v>
      </c>
      <c r="K53" s="7">
        <v>154.86000000000001</v>
      </c>
      <c r="L53" s="7">
        <v>166.13</v>
      </c>
      <c r="M53" s="7">
        <v>142.94999999999999</v>
      </c>
      <c r="N53" s="7">
        <v>147.49100226073853</v>
      </c>
      <c r="O53" s="7">
        <v>151.55750988142293</v>
      </c>
      <c r="P53" s="7">
        <v>134.05270566727606</v>
      </c>
      <c r="Q53" s="7">
        <v>125.50658409387223</v>
      </c>
      <c r="R53" s="7">
        <v>149.94570009930484</v>
      </c>
      <c r="S53" s="7">
        <v>180.33820584144647</v>
      </c>
      <c r="T53" s="7">
        <v>154.82491533077445</v>
      </c>
      <c r="U53" s="7">
        <v>175.64114285714288</v>
      </c>
      <c r="V53" s="7">
        <v>157.70869565217393</v>
      </c>
      <c r="W53" s="7">
        <v>0</v>
      </c>
      <c r="X53" s="7">
        <v>157.41</v>
      </c>
      <c r="Y53" s="7">
        <v>138.04</v>
      </c>
      <c r="Z53" s="7">
        <v>132.15</v>
      </c>
      <c r="AA53" s="8">
        <v>124.8</v>
      </c>
    </row>
    <row r="54" spans="1:27" x14ac:dyDescent="0.25">
      <c r="B54" s="66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7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5" t="s">
        <v>54</v>
      </c>
      <c r="C56" s="6" t="s">
        <v>26</v>
      </c>
      <c r="D56" s="7">
        <v>517.62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823.79999999999984</v>
      </c>
      <c r="W56" s="7">
        <v>944.2700000000001</v>
      </c>
      <c r="X56" s="7">
        <v>809.66999999999985</v>
      </c>
      <c r="Y56" s="7">
        <v>0</v>
      </c>
      <c r="Z56" s="7">
        <v>632.46</v>
      </c>
      <c r="AA56" s="8">
        <v>532.04999999999995</v>
      </c>
    </row>
    <row r="57" spans="1:27" x14ac:dyDescent="0.25">
      <c r="B57" s="66"/>
      <c r="C57" s="6" t="s">
        <v>27</v>
      </c>
      <c r="D57" s="7">
        <v>0</v>
      </c>
      <c r="E57" s="7">
        <v>110.99</v>
      </c>
      <c r="F57" s="7">
        <v>104.25</v>
      </c>
      <c r="G57" s="7">
        <v>100.99</v>
      </c>
      <c r="H57" s="7">
        <v>105.63</v>
      </c>
      <c r="I57" s="7">
        <v>113.26</v>
      </c>
      <c r="J57" s="7">
        <v>139.35</v>
      </c>
      <c r="K57" s="7">
        <v>252.84</v>
      </c>
      <c r="L57" s="7">
        <v>283.23</v>
      </c>
      <c r="M57" s="7">
        <v>269.58999999999997</v>
      </c>
      <c r="N57" s="7">
        <v>181.20149901380671</v>
      </c>
      <c r="O57" s="7">
        <v>151.72756756756758</v>
      </c>
      <c r="P57" s="7">
        <v>146.26756756756757</v>
      </c>
      <c r="Q57" s="7">
        <v>137.34447368421053</v>
      </c>
      <c r="R57" s="7">
        <v>138.77968152866242</v>
      </c>
      <c r="S57" s="7">
        <v>144.44940959409593</v>
      </c>
      <c r="T57" s="7">
        <v>145.46</v>
      </c>
      <c r="U57" s="7">
        <v>151.27000000000001</v>
      </c>
      <c r="V57" s="7">
        <v>0</v>
      </c>
      <c r="W57" s="7">
        <v>0</v>
      </c>
      <c r="X57" s="7">
        <v>0</v>
      </c>
      <c r="Y57" s="7">
        <v>230.17000000000002</v>
      </c>
      <c r="Z57" s="7">
        <v>0</v>
      </c>
      <c r="AA57" s="8">
        <v>0</v>
      </c>
    </row>
    <row r="58" spans="1:27" x14ac:dyDescent="0.25">
      <c r="B58" s="66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7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5" t="s">
        <v>55</v>
      </c>
      <c r="C60" s="6" t="s">
        <v>26</v>
      </c>
      <c r="D60" s="7">
        <v>587.45000000000005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614.91</v>
      </c>
      <c r="T60" s="7">
        <v>626.28</v>
      </c>
      <c r="U60" s="7">
        <v>638.1</v>
      </c>
      <c r="V60" s="7">
        <v>686.7</v>
      </c>
      <c r="W60" s="7">
        <v>750.14</v>
      </c>
      <c r="X60" s="7">
        <v>0</v>
      </c>
      <c r="Y60" s="7">
        <v>0</v>
      </c>
      <c r="Z60" s="7">
        <v>548.99</v>
      </c>
      <c r="AA60" s="8">
        <v>344.18</v>
      </c>
    </row>
    <row r="61" spans="1:27" x14ac:dyDescent="0.25">
      <c r="B61" s="66"/>
      <c r="C61" s="6" t="s">
        <v>27</v>
      </c>
      <c r="D61" s="7">
        <v>0</v>
      </c>
      <c r="E61" s="7">
        <v>0</v>
      </c>
      <c r="F61" s="7">
        <v>95.48</v>
      </c>
      <c r="G61" s="7">
        <v>90.86</v>
      </c>
      <c r="H61" s="7">
        <v>89.47</v>
      </c>
      <c r="I61" s="7">
        <v>109.13000000000001</v>
      </c>
      <c r="J61" s="7">
        <v>224.99999999999997</v>
      </c>
      <c r="K61" s="7">
        <v>236.93000000000004</v>
      </c>
      <c r="L61" s="7">
        <v>250.04999999999998</v>
      </c>
      <c r="M61" s="7">
        <v>235.53</v>
      </c>
      <c r="N61" s="7">
        <v>134.14399531341536</v>
      </c>
      <c r="O61" s="7">
        <v>118.99037037037036</v>
      </c>
      <c r="P61" s="7">
        <v>114.31000000000002</v>
      </c>
      <c r="Q61" s="7">
        <v>101.48</v>
      </c>
      <c r="R61" s="7">
        <v>121.83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230.2</v>
      </c>
      <c r="Y61" s="7">
        <v>128.9</v>
      </c>
      <c r="Z61" s="7">
        <v>0</v>
      </c>
      <c r="AA61" s="8">
        <v>0</v>
      </c>
    </row>
    <row r="62" spans="1:27" x14ac:dyDescent="0.25">
      <c r="B62" s="66"/>
      <c r="C62" s="6" t="s">
        <v>28</v>
      </c>
      <c r="D62" s="7">
        <v>0</v>
      </c>
      <c r="E62" s="7">
        <v>169.39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7"/>
      <c r="C63" s="9" t="s">
        <v>29</v>
      </c>
      <c r="D63" s="10">
        <v>0</v>
      </c>
      <c r="E63" s="10">
        <v>508.16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5" t="s">
        <v>56</v>
      </c>
      <c r="C64" s="6" t="s">
        <v>26</v>
      </c>
      <c r="D64" s="7">
        <v>409.85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637.86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6"/>
      <c r="C65" s="6" t="s">
        <v>27</v>
      </c>
      <c r="D65" s="7">
        <v>0</v>
      </c>
      <c r="E65" s="7">
        <v>0</v>
      </c>
      <c r="F65" s="7">
        <v>57.22</v>
      </c>
      <c r="G65" s="7">
        <v>54.53</v>
      </c>
      <c r="H65" s="7">
        <v>55.26</v>
      </c>
      <c r="I65" s="7">
        <v>86.54</v>
      </c>
      <c r="J65" s="7">
        <v>0</v>
      </c>
      <c r="K65" s="7">
        <v>236.23</v>
      </c>
      <c r="L65" s="7">
        <v>239.47</v>
      </c>
      <c r="M65" s="7">
        <v>218.03</v>
      </c>
      <c r="N65" s="7">
        <v>222.68000000000004</v>
      </c>
      <c r="O65" s="7">
        <v>134.64852774631936</v>
      </c>
      <c r="P65" s="7">
        <v>139.62966101694914</v>
      </c>
      <c r="Q65" s="7">
        <v>118.8</v>
      </c>
      <c r="R65" s="7">
        <v>0</v>
      </c>
      <c r="S65" s="7">
        <v>248.63</v>
      </c>
      <c r="T65" s="7">
        <v>248.49999999999997</v>
      </c>
      <c r="U65" s="7">
        <v>256.47000000000003</v>
      </c>
      <c r="V65" s="7">
        <v>261.81</v>
      </c>
      <c r="W65" s="7">
        <v>218.07680412371136</v>
      </c>
      <c r="X65" s="7">
        <v>165.87143603133163</v>
      </c>
      <c r="Y65" s="7">
        <v>179.61022900763362</v>
      </c>
      <c r="Z65" s="7">
        <v>79.939275319275325</v>
      </c>
      <c r="AA65" s="8">
        <v>74.086173832353865</v>
      </c>
    </row>
    <row r="66" spans="1:27" x14ac:dyDescent="0.25">
      <c r="B66" s="66"/>
      <c r="C66" s="6" t="s">
        <v>28</v>
      </c>
      <c r="D66" s="7">
        <v>0</v>
      </c>
      <c r="E66" s="7">
        <v>107.03</v>
      </c>
      <c r="F66" s="7">
        <v>0</v>
      </c>
      <c r="G66" s="7">
        <v>0</v>
      </c>
      <c r="H66" s="7">
        <v>0</v>
      </c>
      <c r="I66" s="7">
        <v>0</v>
      </c>
      <c r="J66" s="7">
        <v>203.01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7"/>
      <c r="C67" s="9" t="s">
        <v>29</v>
      </c>
      <c r="D67" s="10">
        <v>0</v>
      </c>
      <c r="E67" s="10">
        <v>321.08999999999997</v>
      </c>
      <c r="F67" s="10">
        <v>0</v>
      </c>
      <c r="G67" s="10">
        <v>0</v>
      </c>
      <c r="H67" s="10">
        <v>0</v>
      </c>
      <c r="I67" s="10">
        <v>0</v>
      </c>
      <c r="J67" s="10">
        <v>609.02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5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557.79</v>
      </c>
      <c r="N68" s="7">
        <v>424.49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6"/>
      <c r="C69" s="6" t="s">
        <v>27</v>
      </c>
      <c r="D69" s="7">
        <v>47.6</v>
      </c>
      <c r="E69" s="7">
        <v>48.32</v>
      </c>
      <c r="F69" s="7">
        <v>47.47</v>
      </c>
      <c r="G69" s="7">
        <v>42.43</v>
      </c>
      <c r="H69" s="7">
        <v>46.54</v>
      </c>
      <c r="I69" s="7">
        <v>46.46</v>
      </c>
      <c r="J69" s="7">
        <v>45.07</v>
      </c>
      <c r="K69" s="7">
        <v>90.3</v>
      </c>
      <c r="L69" s="7">
        <v>114.57136036625245</v>
      </c>
      <c r="M69" s="7">
        <v>0</v>
      </c>
      <c r="N69" s="7">
        <v>0</v>
      </c>
      <c r="O69" s="7">
        <v>121.0369168356998</v>
      </c>
      <c r="P69" s="7">
        <v>101.05978812087531</v>
      </c>
      <c r="Q69" s="7">
        <v>109.92939781508124</v>
      </c>
      <c r="R69" s="7">
        <v>49.214473684210532</v>
      </c>
      <c r="S69" s="7">
        <v>80.502759331820997</v>
      </c>
      <c r="T69" s="7">
        <v>98.80134146341463</v>
      </c>
      <c r="U69" s="7">
        <v>152.01588159588161</v>
      </c>
      <c r="V69" s="7">
        <v>140.36810612991766</v>
      </c>
      <c r="W69" s="7">
        <v>138.2946</v>
      </c>
      <c r="X69" s="7">
        <v>127.13663918335297</v>
      </c>
      <c r="Y69" s="7">
        <v>62.511283697047503</v>
      </c>
      <c r="Z69" s="7">
        <v>77.507499999999993</v>
      </c>
      <c r="AA69" s="8">
        <v>48.938421052631575</v>
      </c>
    </row>
    <row r="70" spans="1:27" x14ac:dyDescent="0.25">
      <c r="B70" s="66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7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5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580.66999999999996</v>
      </c>
      <c r="X72" s="7">
        <v>0</v>
      </c>
      <c r="Y72" s="7">
        <v>355.31</v>
      </c>
      <c r="Z72" s="7">
        <v>330.32</v>
      </c>
      <c r="AA72" s="8">
        <v>211.68</v>
      </c>
    </row>
    <row r="73" spans="1:27" x14ac:dyDescent="0.25">
      <c r="B73" s="66"/>
      <c r="C73" s="6" t="s">
        <v>27</v>
      </c>
      <c r="D73" s="7">
        <v>57.88</v>
      </c>
      <c r="E73" s="7">
        <v>46.01</v>
      </c>
      <c r="F73" s="7">
        <v>48.87</v>
      </c>
      <c r="G73" s="7">
        <v>44.97</v>
      </c>
      <c r="H73" s="7">
        <v>45.32</v>
      </c>
      <c r="I73" s="7">
        <v>44.76</v>
      </c>
      <c r="J73" s="7">
        <v>45.32</v>
      </c>
      <c r="K73" s="7">
        <v>57.28</v>
      </c>
      <c r="L73" s="7">
        <v>49.47576282821349</v>
      </c>
      <c r="M73" s="7">
        <v>47.269480238224162</v>
      </c>
      <c r="N73" s="7">
        <v>61.799062885326762</v>
      </c>
      <c r="O73" s="7">
        <v>46.22315933383048</v>
      </c>
      <c r="P73" s="7">
        <v>40.285555555555554</v>
      </c>
      <c r="Q73" s="7">
        <v>40.538064806480648</v>
      </c>
      <c r="R73" s="7">
        <v>31.406534108289996</v>
      </c>
      <c r="S73" s="7">
        <v>39.012584692597237</v>
      </c>
      <c r="T73" s="7">
        <v>60.55</v>
      </c>
      <c r="U73" s="7">
        <v>70.760000000000005</v>
      </c>
      <c r="V73" s="7">
        <v>78.02</v>
      </c>
      <c r="W73" s="7">
        <v>0</v>
      </c>
      <c r="X73" s="7">
        <v>137.84</v>
      </c>
      <c r="Y73" s="7">
        <v>0</v>
      </c>
      <c r="Z73" s="7">
        <v>0</v>
      </c>
      <c r="AA73" s="8">
        <v>0</v>
      </c>
    </row>
    <row r="74" spans="1:27" x14ac:dyDescent="0.25">
      <c r="B74" s="66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7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5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663.08</v>
      </c>
      <c r="X76" s="7">
        <v>630.08000000000015</v>
      </c>
      <c r="Y76" s="7">
        <v>562.5</v>
      </c>
      <c r="Z76" s="7">
        <v>514.02</v>
      </c>
      <c r="AA76" s="8">
        <v>445.04</v>
      </c>
    </row>
    <row r="77" spans="1:27" x14ac:dyDescent="0.25">
      <c r="B77" s="66"/>
      <c r="C77" s="6" t="s">
        <v>27</v>
      </c>
      <c r="D77" s="7">
        <v>59.98804075235109</v>
      </c>
      <c r="E77" s="7">
        <v>46.28</v>
      </c>
      <c r="F77" s="7">
        <v>49.46063700707785</v>
      </c>
      <c r="G77" s="7">
        <v>49.716879606879601</v>
      </c>
      <c r="H77" s="7">
        <v>53.960780669144974</v>
      </c>
      <c r="I77" s="7">
        <v>69.835037768739113</v>
      </c>
      <c r="J77" s="7">
        <v>122.73988737602959</v>
      </c>
      <c r="K77" s="7">
        <v>145.53091697645601</v>
      </c>
      <c r="L77" s="7">
        <v>155.87295218295219</v>
      </c>
      <c r="M77" s="7">
        <v>122.73700491729997</v>
      </c>
      <c r="N77" s="7">
        <v>110.36927484622855</v>
      </c>
      <c r="O77" s="7">
        <v>82.554860326174705</v>
      </c>
      <c r="P77" s="7">
        <v>73.998544841970173</v>
      </c>
      <c r="Q77" s="7">
        <v>63.008927714970881</v>
      </c>
      <c r="R77" s="7">
        <v>69.990840890354491</v>
      </c>
      <c r="S77" s="7">
        <v>80.742863978127133</v>
      </c>
      <c r="T77" s="7">
        <v>97.386086956521723</v>
      </c>
      <c r="U77" s="7">
        <v>105</v>
      </c>
      <c r="V77" s="7">
        <v>122.22999999999999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6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7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5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562.5</v>
      </c>
      <c r="K80" s="7">
        <v>649.5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703.58000000000015</v>
      </c>
      <c r="W80" s="7">
        <v>896.77999999999986</v>
      </c>
      <c r="X80" s="7">
        <v>787.94000000000017</v>
      </c>
      <c r="Y80" s="7">
        <v>0</v>
      </c>
      <c r="Z80" s="7">
        <v>582.29999999999995</v>
      </c>
      <c r="AA80" s="8">
        <v>0</v>
      </c>
    </row>
    <row r="81" spans="1:27" x14ac:dyDescent="0.25">
      <c r="B81" s="66"/>
      <c r="C81" s="6" t="s">
        <v>27</v>
      </c>
      <c r="D81" s="7">
        <v>94.386111975116648</v>
      </c>
      <c r="E81" s="7">
        <v>78.23</v>
      </c>
      <c r="F81" s="7">
        <v>82.94</v>
      </c>
      <c r="G81" s="7">
        <v>78.94</v>
      </c>
      <c r="H81" s="7">
        <v>78.23</v>
      </c>
      <c r="I81" s="7">
        <v>139.15</v>
      </c>
      <c r="J81" s="7">
        <v>0</v>
      </c>
      <c r="K81" s="7">
        <v>0</v>
      </c>
      <c r="L81" s="7">
        <v>222.46999999999997</v>
      </c>
      <c r="M81" s="7">
        <v>205.61000000000004</v>
      </c>
      <c r="N81" s="7">
        <v>126.26989665150889</v>
      </c>
      <c r="O81" s="7">
        <v>117.26028708133973</v>
      </c>
      <c r="P81" s="7">
        <v>113.36623955431757</v>
      </c>
      <c r="Q81" s="7">
        <v>109.14682461103253</v>
      </c>
      <c r="R81" s="7">
        <v>104.82051526346493</v>
      </c>
      <c r="S81" s="7">
        <v>103.54158133506158</v>
      </c>
      <c r="T81" s="7">
        <v>111.22602951348858</v>
      </c>
      <c r="U81" s="7">
        <v>129.08305912596398</v>
      </c>
      <c r="V81" s="7">
        <v>0</v>
      </c>
      <c r="W81" s="7">
        <v>0</v>
      </c>
      <c r="X81" s="7">
        <v>0</v>
      </c>
      <c r="Y81" s="7">
        <v>214.95</v>
      </c>
      <c r="Z81" s="7">
        <v>0</v>
      </c>
      <c r="AA81" s="8">
        <v>177.39000000000001</v>
      </c>
    </row>
    <row r="82" spans="1:27" x14ac:dyDescent="0.25">
      <c r="B82" s="66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7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5" t="s">
        <v>61</v>
      </c>
      <c r="C84" s="6" t="s">
        <v>26</v>
      </c>
      <c r="D84" s="7">
        <v>465.45</v>
      </c>
      <c r="E84" s="7">
        <v>449.37</v>
      </c>
      <c r="F84" s="7">
        <v>0</v>
      </c>
      <c r="G84" s="7">
        <v>0</v>
      </c>
      <c r="H84" s="7">
        <v>0</v>
      </c>
      <c r="I84" s="7">
        <v>509.88</v>
      </c>
      <c r="J84" s="7">
        <v>634.14</v>
      </c>
      <c r="K84" s="7">
        <v>802.13</v>
      </c>
      <c r="L84" s="7">
        <v>788.31</v>
      </c>
      <c r="M84" s="7">
        <v>636.09</v>
      </c>
      <c r="N84" s="7">
        <v>0</v>
      </c>
      <c r="O84" s="7">
        <v>0</v>
      </c>
      <c r="P84" s="7">
        <v>0</v>
      </c>
      <c r="Q84" s="7">
        <v>0</v>
      </c>
      <c r="R84" s="7">
        <v>414.70050680314569</v>
      </c>
      <c r="S84" s="7">
        <v>0</v>
      </c>
      <c r="T84" s="7">
        <v>0</v>
      </c>
      <c r="U84" s="7">
        <v>614.46</v>
      </c>
      <c r="V84" s="7">
        <v>659.4643433365602</v>
      </c>
      <c r="W84" s="7">
        <v>759.81026845637587</v>
      </c>
      <c r="X84" s="7">
        <v>682.99892473118291</v>
      </c>
      <c r="Y84" s="7">
        <v>557.92555032371979</v>
      </c>
      <c r="Z84" s="7">
        <v>507.97790756729307</v>
      </c>
      <c r="AA84" s="8">
        <v>464.29490888806248</v>
      </c>
    </row>
    <row r="85" spans="1:27" x14ac:dyDescent="0.25">
      <c r="B85" s="66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180.41</v>
      </c>
      <c r="O85" s="7">
        <v>180.72</v>
      </c>
      <c r="P85" s="7">
        <v>153.76000000000002</v>
      </c>
      <c r="Q85" s="7">
        <v>155.03</v>
      </c>
      <c r="R85" s="7">
        <v>0</v>
      </c>
      <c r="S85" s="7">
        <v>167.16</v>
      </c>
      <c r="T85" s="7">
        <v>183.41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6"/>
      <c r="C86" s="6" t="s">
        <v>28</v>
      </c>
      <c r="D86" s="7">
        <v>0</v>
      </c>
      <c r="E86" s="7">
        <v>0</v>
      </c>
      <c r="F86" s="7">
        <v>149.77000000000001</v>
      </c>
      <c r="G86" s="7">
        <v>149.79</v>
      </c>
      <c r="H86" s="7">
        <v>148.63999999999999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7"/>
      <c r="C87" s="9" t="s">
        <v>29</v>
      </c>
      <c r="D87" s="10">
        <v>0</v>
      </c>
      <c r="E87" s="10">
        <v>0</v>
      </c>
      <c r="F87" s="10">
        <v>449.31</v>
      </c>
      <c r="G87" s="10">
        <v>449.37</v>
      </c>
      <c r="H87" s="10">
        <v>445.92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5" t="s">
        <v>62</v>
      </c>
      <c r="C88" s="6" t="s">
        <v>26</v>
      </c>
      <c r="D88" s="7">
        <v>511.58751004016062</v>
      </c>
      <c r="E88" s="7">
        <v>509.12</v>
      </c>
      <c r="F88" s="7">
        <v>0</v>
      </c>
      <c r="G88" s="7">
        <v>0</v>
      </c>
      <c r="H88" s="7">
        <v>0</v>
      </c>
      <c r="I88" s="7">
        <v>540</v>
      </c>
      <c r="J88" s="7">
        <v>652.65</v>
      </c>
      <c r="K88" s="7">
        <v>0</v>
      </c>
      <c r="L88" s="7">
        <v>749.13</v>
      </c>
      <c r="M88" s="7">
        <v>582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715.73596423392939</v>
      </c>
      <c r="W88" s="7">
        <v>851.28787320309618</v>
      </c>
      <c r="X88" s="7">
        <v>696.65137987012997</v>
      </c>
      <c r="Y88" s="7">
        <v>546.74924528301881</v>
      </c>
      <c r="Z88" s="7">
        <v>536.21545043772949</v>
      </c>
      <c r="AA88" s="8">
        <v>508.75444082519004</v>
      </c>
    </row>
    <row r="89" spans="1:27" x14ac:dyDescent="0.25">
      <c r="B89" s="66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268.02</v>
      </c>
      <c r="L89" s="7">
        <v>0</v>
      </c>
      <c r="M89" s="7">
        <v>0</v>
      </c>
      <c r="N89" s="7">
        <v>165.6</v>
      </c>
      <c r="O89" s="7">
        <v>151.93</v>
      </c>
      <c r="P89" s="7">
        <v>176.48</v>
      </c>
      <c r="Q89" s="7">
        <v>115.48268041237115</v>
      </c>
      <c r="R89" s="7">
        <v>107.38520446096655</v>
      </c>
      <c r="S89" s="7">
        <v>116.80870285188594</v>
      </c>
      <c r="T89" s="7">
        <v>118.33724137931034</v>
      </c>
      <c r="U89" s="7">
        <v>131.62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6"/>
      <c r="C90" s="6" t="s">
        <v>28</v>
      </c>
      <c r="D90" s="7">
        <v>0</v>
      </c>
      <c r="E90" s="7">
        <v>0</v>
      </c>
      <c r="F90" s="7">
        <v>165.04</v>
      </c>
      <c r="G90" s="7">
        <v>155.47</v>
      </c>
      <c r="H90" s="7">
        <v>161.1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7"/>
      <c r="C91" s="9" t="s">
        <v>29</v>
      </c>
      <c r="D91" s="10">
        <v>0</v>
      </c>
      <c r="E91" s="10">
        <v>0</v>
      </c>
      <c r="F91" s="10">
        <v>495.12</v>
      </c>
      <c r="G91" s="10">
        <v>466.41</v>
      </c>
      <c r="H91" s="10">
        <v>483.3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5" t="s">
        <v>63</v>
      </c>
      <c r="C92" s="6" t="s">
        <v>26</v>
      </c>
      <c r="D92" s="7">
        <v>528.84</v>
      </c>
      <c r="E92" s="7">
        <v>481.1</v>
      </c>
      <c r="F92" s="7">
        <v>468.87</v>
      </c>
      <c r="G92" s="7">
        <v>450.72</v>
      </c>
      <c r="H92" s="7">
        <v>0</v>
      </c>
      <c r="I92" s="7">
        <v>486.86</v>
      </c>
      <c r="J92" s="7">
        <v>572.65842105263152</v>
      </c>
      <c r="K92" s="7">
        <v>618.74279216392711</v>
      </c>
      <c r="L92" s="7">
        <v>639.38590909090908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813.12968298696728</v>
      </c>
      <c r="X92" s="7">
        <v>744.13117039173267</v>
      </c>
      <c r="Y92" s="7">
        <v>525.18666666666661</v>
      </c>
      <c r="Z92" s="7">
        <v>542.55111111111114</v>
      </c>
      <c r="AA92" s="8">
        <v>488.12</v>
      </c>
    </row>
    <row r="93" spans="1:27" x14ac:dyDescent="0.25">
      <c r="B93" s="66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151.56</v>
      </c>
      <c r="I93" s="7">
        <v>0</v>
      </c>
      <c r="J93" s="7">
        <v>0</v>
      </c>
      <c r="K93" s="7">
        <v>0</v>
      </c>
      <c r="L93" s="7">
        <v>0</v>
      </c>
      <c r="M93" s="7">
        <v>191.06</v>
      </c>
      <c r="N93" s="7">
        <v>157.57087673038893</v>
      </c>
      <c r="O93" s="7">
        <v>117.53460242449147</v>
      </c>
      <c r="P93" s="7">
        <v>99.12</v>
      </c>
      <c r="Q93" s="7">
        <v>111.91275521405051</v>
      </c>
      <c r="R93" s="7">
        <v>104.31825346112885</v>
      </c>
      <c r="S93" s="7">
        <v>111.91327235070763</v>
      </c>
      <c r="T93" s="7">
        <v>121.59994079336887</v>
      </c>
      <c r="U93" s="7">
        <v>126.77285714285715</v>
      </c>
      <c r="V93" s="7">
        <v>138.34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6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7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5" t="s">
        <v>64</v>
      </c>
      <c r="C96" s="6" t="s">
        <v>26</v>
      </c>
      <c r="D96" s="7">
        <v>512.64079507278836</v>
      </c>
      <c r="E96" s="7">
        <v>453.77673765292246</v>
      </c>
      <c r="F96" s="7">
        <v>0</v>
      </c>
      <c r="G96" s="7">
        <v>399.2</v>
      </c>
      <c r="H96" s="7">
        <v>397.98</v>
      </c>
      <c r="I96" s="7">
        <v>442.14</v>
      </c>
      <c r="J96" s="7">
        <v>480.75</v>
      </c>
      <c r="K96" s="7">
        <v>512.13</v>
      </c>
      <c r="L96" s="7">
        <v>494.33000000000004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803.91</v>
      </c>
      <c r="W96" s="7">
        <v>869.9899999999999</v>
      </c>
      <c r="X96" s="7">
        <v>720.38</v>
      </c>
      <c r="Y96" s="7">
        <v>577.45999999999992</v>
      </c>
      <c r="Z96" s="7">
        <v>497.162197092084</v>
      </c>
      <c r="AA96" s="8">
        <v>417.06678520335169</v>
      </c>
    </row>
    <row r="97" spans="1:27" x14ac:dyDescent="0.25">
      <c r="B97" s="66"/>
      <c r="C97" s="6" t="s">
        <v>27</v>
      </c>
      <c r="D97" s="7">
        <v>0</v>
      </c>
      <c r="E97" s="7">
        <v>0</v>
      </c>
      <c r="F97" s="7">
        <v>156.02000000000001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188.59</v>
      </c>
      <c r="N97" s="7">
        <v>142.54761244504567</v>
      </c>
      <c r="O97" s="7">
        <v>126.68072469554801</v>
      </c>
      <c r="P97" s="7">
        <v>116.00265919026802</v>
      </c>
      <c r="Q97" s="7">
        <v>102.80758754863814</v>
      </c>
      <c r="R97" s="7">
        <v>89.795000000000002</v>
      </c>
      <c r="S97" s="7">
        <v>98.413399164451207</v>
      </c>
      <c r="T97" s="7">
        <v>122.26430667644902</v>
      </c>
      <c r="U97" s="7">
        <v>112.49515151515151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6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7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5" t="s">
        <v>65</v>
      </c>
      <c r="C100" s="6" t="s">
        <v>26</v>
      </c>
      <c r="D100" s="7">
        <v>350.12163552174633</v>
      </c>
      <c r="E100" s="7">
        <v>305.92095542969713</v>
      </c>
      <c r="F100" s="7">
        <v>276.91642787046123</v>
      </c>
      <c r="G100" s="7">
        <v>305.74702062308029</v>
      </c>
      <c r="H100" s="7">
        <v>291.60000000000002</v>
      </c>
      <c r="I100" s="7">
        <v>296.39999999999998</v>
      </c>
      <c r="J100" s="7">
        <v>342.21</v>
      </c>
      <c r="K100" s="7">
        <v>359.85</v>
      </c>
      <c r="L100" s="7">
        <v>418.11</v>
      </c>
      <c r="M100" s="7">
        <v>446.19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405.95</v>
      </c>
      <c r="U100" s="7">
        <v>515.9</v>
      </c>
      <c r="V100" s="7">
        <v>492.80314996232096</v>
      </c>
      <c r="W100" s="7">
        <v>522.63433421263903</v>
      </c>
      <c r="X100" s="7">
        <v>491.22403642350042</v>
      </c>
      <c r="Y100" s="7">
        <v>450.76064877617227</v>
      </c>
      <c r="Z100" s="7">
        <v>443.38285714285712</v>
      </c>
      <c r="AA100" s="8">
        <v>379.07913142149783</v>
      </c>
    </row>
    <row r="101" spans="1:27" x14ac:dyDescent="0.25">
      <c r="B101" s="66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137.36000000000004</v>
      </c>
      <c r="O101" s="7">
        <v>105.82998477929985</v>
      </c>
      <c r="P101" s="7">
        <v>103.93636141636141</v>
      </c>
      <c r="Q101" s="7">
        <v>84.770865911582021</v>
      </c>
      <c r="R101" s="7">
        <v>63.65</v>
      </c>
      <c r="S101" s="7">
        <v>110.49999999999999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6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7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5" t="s">
        <v>66</v>
      </c>
      <c r="C104" s="6" t="s">
        <v>26</v>
      </c>
      <c r="D104" s="7">
        <v>324.17867743563852</v>
      </c>
      <c r="E104" s="7">
        <v>238.58592105263165</v>
      </c>
      <c r="F104" s="7">
        <v>237.18</v>
      </c>
      <c r="G104" s="7">
        <v>215.01</v>
      </c>
      <c r="H104" s="7">
        <v>234.56</v>
      </c>
      <c r="I104" s="7">
        <v>395.27</v>
      </c>
      <c r="J104" s="7">
        <v>560.41656484727082</v>
      </c>
      <c r="K104" s="7">
        <v>589.79973866256728</v>
      </c>
      <c r="L104" s="7">
        <v>661.65295803480046</v>
      </c>
      <c r="M104" s="7">
        <v>572.53358392144833</v>
      </c>
      <c r="N104" s="7">
        <v>524.15888336097294</v>
      </c>
      <c r="O104" s="7">
        <v>511.17345215759843</v>
      </c>
      <c r="P104" s="7">
        <v>508.48299969484293</v>
      </c>
      <c r="Q104" s="7">
        <v>449.54085106382985</v>
      </c>
      <c r="R104" s="7">
        <v>480.20679874460563</v>
      </c>
      <c r="S104" s="7">
        <v>508.89813169984683</v>
      </c>
      <c r="T104" s="7">
        <v>550.95758045292007</v>
      </c>
      <c r="U104" s="7">
        <v>585.08479772766395</v>
      </c>
      <c r="V104" s="7">
        <v>576.0897466739566</v>
      </c>
      <c r="W104" s="7">
        <v>659.72330928764643</v>
      </c>
      <c r="X104" s="7">
        <v>549.54428571428571</v>
      </c>
      <c r="Y104" s="7">
        <v>0</v>
      </c>
      <c r="Z104" s="7">
        <v>439.72604342581428</v>
      </c>
      <c r="AA104" s="8">
        <v>352.91249547920432</v>
      </c>
    </row>
    <row r="105" spans="1:27" x14ac:dyDescent="0.25">
      <c r="B105" s="66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164.85</v>
      </c>
      <c r="Z105" s="7">
        <v>0</v>
      </c>
      <c r="AA105" s="8">
        <v>0</v>
      </c>
    </row>
    <row r="106" spans="1:27" x14ac:dyDescent="0.25">
      <c r="B106" s="66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7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5" t="s">
        <v>67</v>
      </c>
      <c r="C108" s="6" t="s">
        <v>26</v>
      </c>
      <c r="D108" s="7">
        <v>248.21955555555553</v>
      </c>
      <c r="E108" s="7">
        <v>258.51098468271334</v>
      </c>
      <c r="F108" s="7">
        <v>254.7</v>
      </c>
      <c r="G108" s="7">
        <v>0</v>
      </c>
      <c r="H108" s="7">
        <v>217.52829268292683</v>
      </c>
      <c r="I108" s="7">
        <v>413.91</v>
      </c>
      <c r="J108" s="7">
        <v>527.43405836443833</v>
      </c>
      <c r="K108" s="7">
        <v>601.14957996768987</v>
      </c>
      <c r="L108" s="7">
        <v>647.39098591549293</v>
      </c>
      <c r="M108" s="7">
        <v>631.00045615951922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500.54</v>
      </c>
      <c r="AA108" s="8">
        <v>479.57</v>
      </c>
    </row>
    <row r="109" spans="1:27" x14ac:dyDescent="0.25">
      <c r="B109" s="66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157.00438393672042</v>
      </c>
      <c r="O109" s="7">
        <v>120.93860941239031</v>
      </c>
      <c r="P109" s="7">
        <v>102.36556062912229</v>
      </c>
      <c r="Q109" s="7">
        <v>95.500280869104401</v>
      </c>
      <c r="R109" s="7">
        <v>92.077715763680914</v>
      </c>
      <c r="S109" s="7">
        <v>88.801428571428573</v>
      </c>
      <c r="T109" s="7">
        <v>98.911428571428559</v>
      </c>
      <c r="U109" s="7">
        <v>112.67142857142858</v>
      </c>
      <c r="V109" s="7">
        <v>138.68</v>
      </c>
      <c r="W109" s="7">
        <v>163.19</v>
      </c>
      <c r="X109" s="7">
        <v>153.50271758436944</v>
      </c>
      <c r="Y109" s="7">
        <v>175.72</v>
      </c>
      <c r="Z109" s="7">
        <v>0</v>
      </c>
      <c r="AA109" s="8">
        <v>0</v>
      </c>
    </row>
    <row r="110" spans="1:27" x14ac:dyDescent="0.25">
      <c r="B110" s="66"/>
      <c r="C110" s="6" t="s">
        <v>28</v>
      </c>
      <c r="D110" s="7">
        <v>0</v>
      </c>
      <c r="E110" s="7">
        <v>0</v>
      </c>
      <c r="F110" s="7">
        <v>0</v>
      </c>
      <c r="G110" s="7">
        <v>75.650000000000006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7"/>
      <c r="C111" s="9" t="s">
        <v>29</v>
      </c>
      <c r="D111" s="10">
        <v>0</v>
      </c>
      <c r="E111" s="10">
        <v>0</v>
      </c>
      <c r="F111" s="10">
        <v>0</v>
      </c>
      <c r="G111" s="10">
        <v>226.95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5" t="s">
        <v>68</v>
      </c>
      <c r="C112" s="6" t="s">
        <v>26</v>
      </c>
      <c r="D112" s="7">
        <v>459.63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525.69025691699608</v>
      </c>
      <c r="AA112" s="8">
        <v>0</v>
      </c>
    </row>
    <row r="113" spans="1:27" x14ac:dyDescent="0.25">
      <c r="B113" s="66"/>
      <c r="C113" s="6" t="s">
        <v>27</v>
      </c>
      <c r="D113" s="7">
        <v>0</v>
      </c>
      <c r="E113" s="7">
        <v>0</v>
      </c>
      <c r="F113" s="7">
        <v>73.98</v>
      </c>
      <c r="G113" s="7">
        <v>73.09</v>
      </c>
      <c r="H113" s="7">
        <v>82.33</v>
      </c>
      <c r="I113" s="7">
        <v>92.34</v>
      </c>
      <c r="J113" s="7">
        <v>145.70764705882354</v>
      </c>
      <c r="K113" s="7">
        <v>194.20839285714283</v>
      </c>
      <c r="L113" s="7">
        <v>150.18142857142857</v>
      </c>
      <c r="M113" s="7">
        <v>157.7473343725643</v>
      </c>
      <c r="N113" s="7">
        <v>138.61080141265961</v>
      </c>
      <c r="O113" s="7">
        <v>141.58222543996433</v>
      </c>
      <c r="P113" s="7">
        <v>126.68286449399656</v>
      </c>
      <c r="Q113" s="7">
        <v>115.69629947412123</v>
      </c>
      <c r="R113" s="7">
        <v>103.86525234209731</v>
      </c>
      <c r="S113" s="7">
        <v>118.30900363258949</v>
      </c>
      <c r="T113" s="7">
        <v>135.40050146165956</v>
      </c>
      <c r="U113" s="7">
        <v>131.08695372750643</v>
      </c>
      <c r="V113" s="7">
        <v>191.59853574773652</v>
      </c>
      <c r="W113" s="7">
        <v>239.28740916271724</v>
      </c>
      <c r="X113" s="7">
        <v>212.74309392265192</v>
      </c>
      <c r="Y113" s="7">
        <v>135.87318611987382</v>
      </c>
      <c r="Z113" s="7">
        <v>0</v>
      </c>
      <c r="AA113" s="8">
        <v>180.9</v>
      </c>
    </row>
    <row r="114" spans="1:27" x14ac:dyDescent="0.25">
      <c r="B114" s="66"/>
      <c r="C114" s="6" t="s">
        <v>28</v>
      </c>
      <c r="D114" s="7">
        <v>0</v>
      </c>
      <c r="E114" s="7">
        <v>137.88999999999999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7"/>
      <c r="C115" s="9" t="s">
        <v>29</v>
      </c>
      <c r="D115" s="10">
        <v>0</v>
      </c>
      <c r="E115" s="10">
        <v>413.67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5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485.95771128932762</v>
      </c>
      <c r="S116" s="7">
        <v>514.03155472052606</v>
      </c>
      <c r="T116" s="7">
        <v>520.60364250073371</v>
      </c>
      <c r="U116" s="7">
        <v>605.08735102653986</v>
      </c>
      <c r="V116" s="7">
        <v>719.43937560038421</v>
      </c>
      <c r="W116" s="7">
        <v>800.16047297297291</v>
      </c>
      <c r="X116" s="7">
        <v>755.9353348729793</v>
      </c>
      <c r="Y116" s="7">
        <v>0</v>
      </c>
      <c r="Z116" s="7">
        <v>551.93145271813614</v>
      </c>
      <c r="AA116" s="8">
        <v>508.85761440563221</v>
      </c>
    </row>
    <row r="117" spans="1:27" x14ac:dyDescent="0.25">
      <c r="B117" s="66"/>
      <c r="C117" s="6" t="s">
        <v>27</v>
      </c>
      <c r="D117" s="7">
        <v>175.73</v>
      </c>
      <c r="E117" s="7">
        <v>0</v>
      </c>
      <c r="F117" s="7">
        <v>98.039999999999992</v>
      </c>
      <c r="G117" s="7">
        <v>94.76</v>
      </c>
      <c r="H117" s="7">
        <v>96.2</v>
      </c>
      <c r="I117" s="7">
        <v>103.86</v>
      </c>
      <c r="J117" s="7">
        <v>220.04000000000002</v>
      </c>
      <c r="K117" s="7">
        <v>284.97000000000003</v>
      </c>
      <c r="L117" s="7">
        <v>292.88</v>
      </c>
      <c r="M117" s="7">
        <v>186.88875000000002</v>
      </c>
      <c r="N117" s="7">
        <v>140.90029900332226</v>
      </c>
      <c r="O117" s="7">
        <v>141.09005662514156</v>
      </c>
      <c r="P117" s="7">
        <v>127.24</v>
      </c>
      <c r="Q117" s="7">
        <v>111.98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212.5</v>
      </c>
      <c r="Z117" s="7">
        <v>0</v>
      </c>
      <c r="AA117" s="8">
        <v>0</v>
      </c>
    </row>
    <row r="118" spans="1:27" x14ac:dyDescent="0.25">
      <c r="B118" s="66"/>
      <c r="C118" s="6" t="s">
        <v>28</v>
      </c>
      <c r="D118" s="7">
        <v>0</v>
      </c>
      <c r="E118" s="7">
        <v>168.26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7"/>
      <c r="C119" s="9" t="s">
        <v>29</v>
      </c>
      <c r="D119" s="10">
        <v>0</v>
      </c>
      <c r="E119" s="10">
        <v>504.77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5" t="s">
        <v>70</v>
      </c>
      <c r="C120" s="6" t="s">
        <v>26</v>
      </c>
      <c r="D120" s="7">
        <v>524.16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819.21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6"/>
      <c r="C121" s="6" t="s">
        <v>27</v>
      </c>
      <c r="D121" s="7">
        <v>0</v>
      </c>
      <c r="E121" s="7">
        <v>0</v>
      </c>
      <c r="F121" s="7">
        <v>97.71</v>
      </c>
      <c r="G121" s="7">
        <v>96.93</v>
      </c>
      <c r="H121" s="7">
        <v>97.64</v>
      </c>
      <c r="I121" s="7">
        <v>0</v>
      </c>
      <c r="J121" s="7">
        <v>214.99999999999997</v>
      </c>
      <c r="K121" s="7">
        <v>262</v>
      </c>
      <c r="L121" s="7">
        <v>0</v>
      </c>
      <c r="M121" s="7">
        <v>227.27</v>
      </c>
      <c r="N121" s="7">
        <v>192.47</v>
      </c>
      <c r="O121" s="7">
        <v>174.5</v>
      </c>
      <c r="P121" s="7">
        <v>152.66999999999999</v>
      </c>
      <c r="Q121" s="7">
        <v>153.27000000000001</v>
      </c>
      <c r="R121" s="7">
        <v>156.68</v>
      </c>
      <c r="S121" s="7">
        <v>130.91096774193548</v>
      </c>
      <c r="T121" s="7">
        <v>126.47068965517244</v>
      </c>
      <c r="U121" s="7">
        <v>140.01861889927312</v>
      </c>
      <c r="V121" s="7">
        <v>131.8525254279335</v>
      </c>
      <c r="W121" s="7">
        <v>202.16272727272727</v>
      </c>
      <c r="X121" s="7">
        <v>153.86571871768354</v>
      </c>
      <c r="Y121" s="7">
        <v>126.6083111898435</v>
      </c>
      <c r="Z121" s="7">
        <v>81.06</v>
      </c>
      <c r="AA121" s="8">
        <v>73.873441033925701</v>
      </c>
    </row>
    <row r="122" spans="1:27" x14ac:dyDescent="0.25">
      <c r="B122" s="66"/>
      <c r="C122" s="6" t="s">
        <v>28</v>
      </c>
      <c r="D122" s="7">
        <v>0</v>
      </c>
      <c r="E122" s="7">
        <v>168.05</v>
      </c>
      <c r="F122" s="7">
        <v>0</v>
      </c>
      <c r="G122" s="7">
        <v>0</v>
      </c>
      <c r="H122" s="7">
        <v>0</v>
      </c>
      <c r="I122" s="7">
        <v>174.22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7"/>
      <c r="C123" s="9" t="s">
        <v>29</v>
      </c>
      <c r="D123" s="10">
        <v>0</v>
      </c>
      <c r="E123" s="10">
        <v>504.15</v>
      </c>
      <c r="F123" s="10">
        <v>0</v>
      </c>
      <c r="G123" s="10">
        <v>0</v>
      </c>
      <c r="H123" s="10">
        <v>0</v>
      </c>
      <c r="I123" s="10">
        <v>522.66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hidden="1" thickTop="1" x14ac:dyDescent="0.25">
      <c r="A124" s="5"/>
      <c r="B124" s="65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t="15.75" hidden="1" thickTop="1" x14ac:dyDescent="0.25">
      <c r="B125" s="66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t="15.75" hidden="1" thickTop="1" x14ac:dyDescent="0.25">
      <c r="B126" s="66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t="15.75" hidden="1" thickTop="1" x14ac:dyDescent="0.25">
      <c r="B127" s="68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topLeftCell="A4" workbookViewId="0">
      <selection activeCell="D30" sqref="D30:D31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01.09.2022</v>
      </c>
      <c r="B2" s="21" t="s">
        <v>34</v>
      </c>
      <c r="C2" s="21">
        <v>1</v>
      </c>
      <c r="D2" s="22">
        <v>61.495800000000003</v>
      </c>
    </row>
    <row r="3" spans="1:5" ht="15" customHeight="1" thickTop="1" thickBot="1" x14ac:dyDescent="0.3">
      <c r="A3" s="20" t="str">
        <f>'Angazirana aFRR energija'!B5</f>
        <v>02.09.2022</v>
      </c>
      <c r="B3" s="21" t="s">
        <v>34</v>
      </c>
      <c r="C3" s="21">
        <v>1</v>
      </c>
      <c r="D3" s="22">
        <v>61.494399999999999</v>
      </c>
    </row>
    <row r="4" spans="1:5" ht="15.75" customHeight="1" thickTop="1" thickBot="1" x14ac:dyDescent="0.3">
      <c r="A4" s="20" t="str">
        <f>'Angazirana aFRR energija'!B6</f>
        <v>03.09.2022</v>
      </c>
      <c r="B4" s="21" t="s">
        <v>34</v>
      </c>
      <c r="C4" s="21">
        <v>1</v>
      </c>
      <c r="D4" s="22">
        <v>61.492600000000003</v>
      </c>
    </row>
    <row r="5" spans="1:5" ht="15" customHeight="1" thickTop="1" thickBot="1" x14ac:dyDescent="0.3">
      <c r="A5" s="20" t="str">
        <f>'Angazirana aFRR energija'!B7</f>
        <v>04.09.2022</v>
      </c>
      <c r="B5" s="21" t="s">
        <v>34</v>
      </c>
      <c r="C5" s="21">
        <v>1</v>
      </c>
      <c r="D5" s="22">
        <v>61.492600000000003</v>
      </c>
    </row>
    <row r="6" spans="1:5" ht="15" customHeight="1" thickTop="1" thickBot="1" x14ac:dyDescent="0.3">
      <c r="A6" s="20" t="str">
        <f>'Angazirana aFRR energija'!B8</f>
        <v>05.09.2022</v>
      </c>
      <c r="B6" s="21" t="s">
        <v>34</v>
      </c>
      <c r="C6" s="21">
        <v>1</v>
      </c>
      <c r="D6" s="22">
        <v>61.492600000000003</v>
      </c>
    </row>
    <row r="7" spans="1:5" ht="15" customHeight="1" thickTop="1" thickBot="1" x14ac:dyDescent="0.3">
      <c r="A7" s="20" t="str">
        <f>'Angazirana aFRR energija'!B9</f>
        <v>06.09.2022</v>
      </c>
      <c r="B7" s="21" t="s">
        <v>34</v>
      </c>
      <c r="C7" s="21">
        <v>1</v>
      </c>
      <c r="D7" s="22">
        <v>61.496099999999998</v>
      </c>
    </row>
    <row r="8" spans="1:5" ht="15.75" customHeight="1" thickTop="1" thickBot="1" x14ac:dyDescent="0.3">
      <c r="A8" s="20" t="str">
        <f>'Angazirana aFRR energija'!B10</f>
        <v>07.09.2022</v>
      </c>
      <c r="B8" s="21" t="s">
        <v>34</v>
      </c>
      <c r="C8" s="21">
        <v>1</v>
      </c>
      <c r="D8" s="22">
        <v>61.494199999999999</v>
      </c>
    </row>
    <row r="9" spans="1:5" ht="15" customHeight="1" thickTop="1" thickBot="1" x14ac:dyDescent="0.3">
      <c r="A9" s="20" t="str">
        <f>'Angazirana aFRR energija'!B11</f>
        <v>08.09.2022</v>
      </c>
      <c r="B9" s="21" t="s">
        <v>34</v>
      </c>
      <c r="C9" s="21">
        <v>1</v>
      </c>
      <c r="D9" s="22">
        <v>61.494999999999997</v>
      </c>
    </row>
    <row r="10" spans="1:5" ht="15" customHeight="1" thickTop="1" thickBot="1" x14ac:dyDescent="0.3">
      <c r="A10" s="20" t="str">
        <f>'Angazirana aFRR energija'!B12</f>
        <v>09.09.2022</v>
      </c>
      <c r="B10" s="21" t="s">
        <v>34</v>
      </c>
      <c r="C10" s="21">
        <v>1</v>
      </c>
      <c r="D10" s="22">
        <v>61.494999999999997</v>
      </c>
    </row>
    <row r="11" spans="1:5" ht="15" customHeight="1" thickTop="1" thickBot="1" x14ac:dyDescent="0.3">
      <c r="A11" s="20" t="str">
        <f>'Angazirana aFRR energija'!B13</f>
        <v>10.09.2022</v>
      </c>
      <c r="B11" s="21" t="s">
        <v>34</v>
      </c>
      <c r="C11" s="21">
        <v>1</v>
      </c>
      <c r="D11" s="22">
        <v>61.494999999999997</v>
      </c>
    </row>
    <row r="12" spans="1:5" ht="15.75" customHeight="1" thickTop="1" thickBot="1" x14ac:dyDescent="0.3">
      <c r="A12" s="20" t="str">
        <f>'Angazirana aFRR energija'!B14</f>
        <v>11.09.2022</v>
      </c>
      <c r="B12" s="21" t="s">
        <v>34</v>
      </c>
      <c r="C12" s="21">
        <v>1</v>
      </c>
      <c r="D12" s="22">
        <v>61.494999999999997</v>
      </c>
    </row>
    <row r="13" spans="1:5" ht="15" customHeight="1" thickTop="1" thickBot="1" x14ac:dyDescent="0.3">
      <c r="A13" s="20" t="str">
        <f>'Angazirana aFRR energija'!B15</f>
        <v>12.09.2022</v>
      </c>
      <c r="B13" s="21" t="s">
        <v>34</v>
      </c>
      <c r="C13" s="21">
        <v>1</v>
      </c>
      <c r="D13" s="22">
        <v>61.494999999999997</v>
      </c>
    </row>
    <row r="14" spans="1:5" ht="15" customHeight="1" thickTop="1" thickBot="1" x14ac:dyDescent="0.3">
      <c r="A14" s="20" t="str">
        <f>'Angazirana aFRR energija'!B16</f>
        <v>13.09.2022</v>
      </c>
      <c r="B14" s="21" t="s">
        <v>34</v>
      </c>
      <c r="C14" s="21">
        <v>1</v>
      </c>
      <c r="D14" s="22">
        <v>61.494999999999997</v>
      </c>
    </row>
    <row r="15" spans="1:5" ht="15" customHeight="1" thickTop="1" thickBot="1" x14ac:dyDescent="0.3">
      <c r="A15" s="20" t="str">
        <f>'Angazirana aFRR energija'!B17</f>
        <v>14.09.2022</v>
      </c>
      <c r="B15" s="21" t="s">
        <v>34</v>
      </c>
      <c r="C15" s="21">
        <v>1</v>
      </c>
      <c r="D15" s="22">
        <v>61.494999999999997</v>
      </c>
    </row>
    <row r="16" spans="1:5" ht="15.75" customHeight="1" thickTop="1" thickBot="1" x14ac:dyDescent="0.3">
      <c r="A16" s="20" t="str">
        <f>'Angazirana aFRR energija'!B18</f>
        <v>15.09.2022</v>
      </c>
      <c r="B16" s="21" t="s">
        <v>34</v>
      </c>
      <c r="C16" s="21">
        <v>1</v>
      </c>
      <c r="D16" s="22">
        <v>61.494999999999997</v>
      </c>
    </row>
    <row r="17" spans="1:4" ht="15" customHeight="1" thickTop="1" thickBot="1" x14ac:dyDescent="0.3">
      <c r="A17" s="20" t="str">
        <f>'Angazirana aFRR energija'!B19</f>
        <v>16.09.2022</v>
      </c>
      <c r="B17" s="21" t="s">
        <v>34</v>
      </c>
      <c r="C17" s="21">
        <v>1</v>
      </c>
      <c r="D17" s="22">
        <v>61.494999999999997</v>
      </c>
    </row>
    <row r="18" spans="1:4" ht="15" customHeight="1" thickTop="1" thickBot="1" x14ac:dyDescent="0.3">
      <c r="A18" s="20" t="str">
        <f>'Angazirana aFRR energija'!B20</f>
        <v>17.09.2022</v>
      </c>
      <c r="B18" s="21" t="s">
        <v>34</v>
      </c>
      <c r="C18" s="21">
        <v>1</v>
      </c>
      <c r="D18" s="22">
        <v>61.494999999999997</v>
      </c>
    </row>
    <row r="19" spans="1:4" ht="15" customHeight="1" thickTop="1" thickBot="1" x14ac:dyDescent="0.3">
      <c r="A19" s="20" t="str">
        <f>'Angazirana aFRR energija'!B21</f>
        <v>18.09.2022</v>
      </c>
      <c r="B19" s="21" t="s">
        <v>34</v>
      </c>
      <c r="C19" s="21">
        <v>1</v>
      </c>
      <c r="D19" s="22">
        <v>61.494999999999997</v>
      </c>
    </row>
    <row r="20" spans="1:4" ht="15.75" customHeight="1" thickTop="1" thickBot="1" x14ac:dyDescent="0.3">
      <c r="A20" s="20" t="str">
        <f>'Angazirana aFRR energija'!B22</f>
        <v>19.09.2022</v>
      </c>
      <c r="B20" s="21" t="s">
        <v>34</v>
      </c>
      <c r="C20" s="21">
        <v>1</v>
      </c>
      <c r="D20" s="22">
        <v>61.494999999999997</v>
      </c>
    </row>
    <row r="21" spans="1:4" ht="15" customHeight="1" thickTop="1" thickBot="1" x14ac:dyDescent="0.3">
      <c r="A21" s="20" t="str">
        <f>'Angazirana aFRR energija'!B23</f>
        <v>20.09.2022</v>
      </c>
      <c r="B21" s="21" t="s">
        <v>34</v>
      </c>
      <c r="C21" s="21">
        <v>1</v>
      </c>
      <c r="D21" s="22">
        <v>61.494999999999997</v>
      </c>
    </row>
    <row r="22" spans="1:4" ht="15.75" customHeight="1" thickTop="1" thickBot="1" x14ac:dyDescent="0.3">
      <c r="A22" s="20" t="str">
        <f>'Angazirana aFRR energija'!B24</f>
        <v>21.09.2022</v>
      </c>
      <c r="B22" s="21" t="s">
        <v>34</v>
      </c>
      <c r="C22" s="21">
        <v>1</v>
      </c>
      <c r="D22" s="22">
        <v>61.494999999999997</v>
      </c>
    </row>
    <row r="23" spans="1:4" ht="15" customHeight="1" thickTop="1" thickBot="1" x14ac:dyDescent="0.3">
      <c r="A23" s="20" t="str">
        <f>'Angazirana aFRR energija'!B25</f>
        <v>22.09.2022</v>
      </c>
      <c r="B23" s="21" t="s">
        <v>34</v>
      </c>
      <c r="C23" s="21">
        <v>1</v>
      </c>
      <c r="D23" s="22">
        <v>61.494999999999997</v>
      </c>
    </row>
    <row r="24" spans="1:4" ht="15.75" customHeight="1" thickTop="1" thickBot="1" x14ac:dyDescent="0.3">
      <c r="A24" s="20" t="str">
        <f>'Angazirana aFRR energija'!B26</f>
        <v>23.09.2022</v>
      </c>
      <c r="B24" s="21" t="s">
        <v>34</v>
      </c>
      <c r="C24" s="21">
        <v>1</v>
      </c>
      <c r="D24" s="22">
        <v>61.494999999999997</v>
      </c>
    </row>
    <row r="25" spans="1:4" ht="15" customHeight="1" thickTop="1" thickBot="1" x14ac:dyDescent="0.3">
      <c r="A25" s="20" t="str">
        <f>'Angazirana aFRR energija'!B27</f>
        <v>24.09.2022</v>
      </c>
      <c r="B25" s="21" t="s">
        <v>34</v>
      </c>
      <c r="C25" s="21">
        <v>1</v>
      </c>
      <c r="D25" s="22">
        <v>61.494999999999997</v>
      </c>
    </row>
    <row r="26" spans="1:4" ht="15" customHeight="1" thickTop="1" thickBot="1" x14ac:dyDescent="0.3">
      <c r="A26" s="20" t="str">
        <f>'Angazirana aFRR energija'!B28</f>
        <v>25.09.2022</v>
      </c>
      <c r="B26" s="21" t="s">
        <v>34</v>
      </c>
      <c r="C26" s="21">
        <v>1</v>
      </c>
      <c r="D26" s="22">
        <v>61.494999999999997</v>
      </c>
    </row>
    <row r="27" spans="1:4" ht="16.5" customHeight="1" thickTop="1" thickBot="1" x14ac:dyDescent="0.3">
      <c r="A27" s="20" t="str">
        <f>'Angazirana aFRR energija'!B29</f>
        <v>26.09.2022</v>
      </c>
      <c r="B27" s="21" t="s">
        <v>34</v>
      </c>
      <c r="C27" s="21">
        <v>1</v>
      </c>
      <c r="D27" s="22">
        <v>61.494999999999997</v>
      </c>
    </row>
    <row r="28" spans="1:4" ht="17.25" thickTop="1" thickBot="1" x14ac:dyDescent="0.3">
      <c r="A28" s="20" t="str">
        <f>'Angazirana aFRR energija'!B30</f>
        <v>27.09.2022</v>
      </c>
      <c r="B28" s="21" t="s">
        <v>34</v>
      </c>
      <c r="C28" s="21">
        <v>1</v>
      </c>
      <c r="D28" s="22">
        <v>61.494999999999997</v>
      </c>
    </row>
    <row r="29" spans="1:4" ht="17.25" thickTop="1" thickBot="1" x14ac:dyDescent="0.3">
      <c r="A29" s="20" t="str">
        <f>'Angazirana aFRR energija'!B31</f>
        <v>28.09.2022</v>
      </c>
      <c r="B29" s="21" t="s">
        <v>34</v>
      </c>
      <c r="C29" s="21">
        <v>1</v>
      </c>
      <c r="D29" s="22">
        <v>61.495100000000001</v>
      </c>
    </row>
    <row r="30" spans="1:4" ht="17.25" thickTop="1" thickBot="1" x14ac:dyDescent="0.3">
      <c r="A30" s="20" t="str">
        <f>'Angazirana aFRR energija'!B32</f>
        <v>29.09.2022</v>
      </c>
      <c r="B30" s="21" t="s">
        <v>34</v>
      </c>
      <c r="C30" s="21">
        <v>1</v>
      </c>
      <c r="D30" s="22">
        <v>61.494999999999997</v>
      </c>
    </row>
    <row r="31" spans="1:4" ht="17.25" thickTop="1" thickBot="1" x14ac:dyDescent="0.3">
      <c r="A31" s="20" t="str">
        <f>'Angazirana aFRR energija'!B33</f>
        <v>30.09.2022</v>
      </c>
      <c r="B31" s="21" t="s">
        <v>34</v>
      </c>
      <c r="C31" s="21">
        <v>1</v>
      </c>
      <c r="D31" s="22">
        <v>61.494999999999997</v>
      </c>
    </row>
    <row r="32" spans="1:4" ht="16.5" thickTop="1" x14ac:dyDescent="0.25">
      <c r="A32" s="23" t="str">
        <f>'Angazirana aFRR energija'!B34</f>
        <v>31.09.2022</v>
      </c>
      <c r="B32" s="24" t="s">
        <v>34</v>
      </c>
      <c r="C32" s="24">
        <v>1</v>
      </c>
      <c r="D32" s="25"/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8"/>
  <sheetViews>
    <sheetView topLeftCell="A100" zoomScale="70" zoomScaleNormal="70" workbookViewId="0">
      <selection activeCell="A124" sqref="A124:XFD12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9" t="s">
        <v>0</v>
      </c>
      <c r="C2" s="71" t="s">
        <v>1</v>
      </c>
      <c r="D2" s="73" t="s">
        <v>72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2:27" ht="25.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5" t="str">
        <f>'Cena na poramnuvanje'!B4:B7</f>
        <v>01.09.2022</v>
      </c>
      <c r="C4" s="6" t="s">
        <v>26</v>
      </c>
      <c r="D4" s="28">
        <f>'Cena na poramnuvanje'!D4*'Sreden kurs'!$D$2</f>
        <v>0</v>
      </c>
      <c r="E4" s="28">
        <f>'Cena na poramnuvanje'!E4*'Sreden kurs'!$D$2</f>
        <v>0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0</v>
      </c>
      <c r="L4" s="28">
        <f>'Cena na poramnuvanje'!L4*'Sreden kurs'!$D$2</f>
        <v>0</v>
      </c>
      <c r="M4" s="28">
        <f>'Cena na poramnuvanje'!M4*'Sreden kurs'!$D$2</f>
        <v>0</v>
      </c>
      <c r="N4" s="28">
        <f>'Cena na poramnuvanje'!N4*'Sreden kurs'!$D$2</f>
        <v>0</v>
      </c>
      <c r="O4" s="28">
        <f>'Cena na poramnuvanje'!O4*'Sreden kurs'!$D$2</f>
        <v>0</v>
      </c>
      <c r="P4" s="28">
        <f>'Cena na poramnuvanje'!P4*'Sreden kurs'!$D$2</f>
        <v>0</v>
      </c>
      <c r="Q4" s="28">
        <f>'Cena na poramnuvanje'!Q4*'Sreden kurs'!$D$2</f>
        <v>0</v>
      </c>
      <c r="R4" s="28">
        <f>'Cena na poramnuvanje'!R4*'Sreden kurs'!$D$2</f>
        <v>0</v>
      </c>
      <c r="S4" s="28">
        <f>'Cena na poramnuvanje'!S4*'Sreden kurs'!$D$2</f>
        <v>0</v>
      </c>
      <c r="T4" s="28">
        <f>'Cena na poramnuvanje'!T4*'Sreden kurs'!$D$2</f>
        <v>0</v>
      </c>
      <c r="U4" s="28">
        <f>'Cena na poramnuvanje'!U4*'Sreden kurs'!$D$2</f>
        <v>0</v>
      </c>
      <c r="V4" s="28">
        <f>'Cena na poramnuvanje'!V4*'Sreden kurs'!$D$2</f>
        <v>0</v>
      </c>
      <c r="W4" s="28">
        <f>'Cena na poramnuvanje'!W4*'Sreden kurs'!$D$2</f>
        <v>0</v>
      </c>
      <c r="X4" s="28">
        <f>'Cena na poramnuvanje'!X4*'Sreden kurs'!$D$2</f>
        <v>0</v>
      </c>
      <c r="Y4" s="28">
        <f>'Cena na poramnuvanje'!Y4*'Sreden kurs'!$D$2</f>
        <v>0</v>
      </c>
      <c r="Z4" s="28">
        <f>'Cena na poramnuvanje'!Z4*'Sreden kurs'!$D$2</f>
        <v>0</v>
      </c>
      <c r="AA4" s="29">
        <f>'Cena na poramnuvanje'!AA4*'Sreden kurs'!$D$2</f>
        <v>0</v>
      </c>
    </row>
    <row r="5" spans="2:27" x14ac:dyDescent="0.25">
      <c r="B5" s="66"/>
      <c r="C5" s="6" t="s">
        <v>27</v>
      </c>
      <c r="D5" s="28">
        <f>'Cena na poramnuvanje'!D5*'Sreden kurs'!$D$2</f>
        <v>0</v>
      </c>
      <c r="E5" s="28">
        <f>'Cena na poramnuvanje'!E5*'Sreden kurs'!$D$2</f>
        <v>9108.757896000001</v>
      </c>
      <c r="F5" s="28">
        <f>'Cena na poramnuvanje'!F5*'Sreden kurs'!$D$2</f>
        <v>9149.9600819999996</v>
      </c>
      <c r="G5" s="28">
        <f>'Cena na poramnuvanje'!G5*'Sreden kurs'!$D$2</f>
        <v>9043.5723479999997</v>
      </c>
      <c r="H5" s="28">
        <f>'Cena na poramnuvanje'!H5*'Sreden kurs'!$D$2</f>
        <v>9239.1289920000017</v>
      </c>
      <c r="I5" s="28">
        <f>'Cena na poramnuvanje'!I5*'Sreden kurs'!$D$2</f>
        <v>9841.787832</v>
      </c>
      <c r="J5" s="28">
        <f>'Cena na poramnuvanje'!J5*'Sreden kurs'!$D$2</f>
        <v>11963.276588594596</v>
      </c>
      <c r="K5" s="28">
        <f>'Cena na poramnuvanje'!K5*'Sreden kurs'!$D$2</f>
        <v>12434.45076</v>
      </c>
      <c r="L5" s="28">
        <f>'Cena na poramnuvanje'!L5*'Sreden kurs'!$D$2</f>
        <v>13872.476946959468</v>
      </c>
      <c r="M5" s="28">
        <f>'Cena na poramnuvanje'!M5*'Sreden kurs'!$D$2</f>
        <v>15025.731354042979</v>
      </c>
      <c r="N5" s="28">
        <f>'Cena na poramnuvanje'!N5*'Sreden kurs'!$D$2</f>
        <v>13362.75625389054</v>
      </c>
      <c r="O5" s="28">
        <f>'Cena na poramnuvanje'!O5*'Sreden kurs'!$D$2</f>
        <v>12409.632271614582</v>
      </c>
      <c r="P5" s="28">
        <f>'Cena na poramnuvanje'!P5*'Sreden kurs'!$D$2</f>
        <v>12635.460134178484</v>
      </c>
      <c r="Q5" s="28">
        <f>'Cena na poramnuvanje'!Q5*'Sreden kurs'!$D$2</f>
        <v>14054.416246272785</v>
      </c>
      <c r="R5" s="28">
        <f>'Cena na poramnuvanje'!R5*'Sreden kurs'!$D$2</f>
        <v>13653.547271092919</v>
      </c>
      <c r="S5" s="28">
        <f>'Cena na poramnuvanje'!S5*'Sreden kurs'!$D$2</f>
        <v>20993.436204000001</v>
      </c>
      <c r="T5" s="28">
        <f>'Cena na poramnuvanje'!T5*'Sreden kurs'!$D$2</f>
        <v>20208.134837999998</v>
      </c>
      <c r="U5" s="28">
        <f>'Cena na poramnuvanje'!U5*'Sreden kurs'!$D$2</f>
        <v>20884.588638000001</v>
      </c>
      <c r="V5" s="28">
        <f>'Cena na poramnuvanje'!V5*'Sreden kurs'!$D$2</f>
        <v>21491.552184000004</v>
      </c>
      <c r="W5" s="28">
        <f>'Cena na poramnuvanje'!W5*'Sreden kurs'!$D$2</f>
        <v>22816.171716000001</v>
      </c>
      <c r="X5" s="28">
        <f>'Cena na poramnuvanje'!X5*'Sreden kurs'!$D$2</f>
        <v>20385.696497417477</v>
      </c>
      <c r="Y5" s="28">
        <f>'Cena na poramnuvanje'!Y5*'Sreden kurs'!$D$2</f>
        <v>16923.709044196952</v>
      </c>
      <c r="Z5" s="28">
        <f>'Cena na poramnuvanje'!Z5*'Sreden kurs'!$D$2</f>
        <v>10692.274746000001</v>
      </c>
      <c r="AA5" s="29">
        <f>'Cena na poramnuvanje'!AA5*'Sreden kurs'!$D$2</f>
        <v>10617.020676867265</v>
      </c>
    </row>
    <row r="6" spans="2:27" x14ac:dyDescent="0.25">
      <c r="B6" s="66"/>
      <c r="C6" s="6" t="s">
        <v>28</v>
      </c>
      <c r="D6" s="28">
        <f>'Cena na poramnuvanje'!D6*'Sreden kurs'!$D$2</f>
        <v>15542.448492000001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7"/>
      <c r="C7" s="9" t="s">
        <v>29</v>
      </c>
      <c r="D7" s="30">
        <f>'Cena na poramnuvanje'!D7*'Sreden kurs'!$D$2</f>
        <v>46626.730518000004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5" t="str">
        <f>'Cena na poramnuvanje'!B8:B11</f>
        <v>02.09.2022</v>
      </c>
      <c r="C8" s="6" t="s">
        <v>26</v>
      </c>
      <c r="D8" s="28">
        <f>'Cena na poramnuvanje'!D8*'Sreden kurs'!$D$3</f>
        <v>0</v>
      </c>
      <c r="E8" s="28">
        <f>'Cena na poramnuvanje'!E8*'Sreden kurs'!$D$3</f>
        <v>0</v>
      </c>
      <c r="F8" s="28">
        <f>'Cena na poramnuvanje'!F8*'Sreden kurs'!$D$3</f>
        <v>0</v>
      </c>
      <c r="G8" s="28">
        <f>'Cena na poramnuvanje'!G8*'Sreden kurs'!$D$3</f>
        <v>0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0</v>
      </c>
      <c r="K8" s="28">
        <f>'Cena na poramnuvanje'!K8*'Sreden kurs'!$D$3</f>
        <v>0</v>
      </c>
      <c r="L8" s="28">
        <f>'Cena na poramnuvanje'!L8*'Sreden kurs'!$D$3</f>
        <v>0</v>
      </c>
      <c r="M8" s="28">
        <f>'Cena na poramnuvanje'!M8*'Sreden kurs'!$D$3</f>
        <v>0</v>
      </c>
      <c r="N8" s="28">
        <f>'Cena na poramnuvanje'!N8*'Sreden kurs'!$D$3</f>
        <v>0</v>
      </c>
      <c r="O8" s="28">
        <f>'Cena na poramnuvanje'!O8*'Sreden kurs'!$D$3</f>
        <v>0</v>
      </c>
      <c r="P8" s="28">
        <f>'Cena na poramnuvanje'!P8*'Sreden kurs'!$D$3</f>
        <v>0</v>
      </c>
      <c r="Q8" s="28">
        <f>'Cena na poramnuvanje'!Q8*'Sreden kurs'!$D$3</f>
        <v>0</v>
      </c>
      <c r="R8" s="28">
        <f>'Cena na poramnuvanje'!R8*'Sreden kurs'!$D$3</f>
        <v>0</v>
      </c>
      <c r="S8" s="28">
        <f>'Cena na poramnuvanje'!S8*'Sreden kurs'!$D$3</f>
        <v>0</v>
      </c>
      <c r="T8" s="28">
        <f>'Cena na poramnuvanje'!T8*'Sreden kurs'!$D$3</f>
        <v>0</v>
      </c>
      <c r="U8" s="28">
        <f>'Cena na poramnuvanje'!U8*'Sreden kurs'!$D$3</f>
        <v>0</v>
      </c>
      <c r="V8" s="28">
        <f>'Cena na poramnuvanje'!V8*'Sreden kurs'!$D$3</f>
        <v>0</v>
      </c>
      <c r="W8" s="28">
        <f>'Cena na poramnuvanje'!W8*'Sreden kurs'!$D$3</f>
        <v>0</v>
      </c>
      <c r="X8" s="28">
        <f>'Cena na poramnuvanje'!X8*'Sreden kurs'!$D$3</f>
        <v>0</v>
      </c>
      <c r="Y8" s="28">
        <f>'Cena na poramnuvanje'!Y8*'Sreden kurs'!$D$3</f>
        <v>0</v>
      </c>
      <c r="Z8" s="28">
        <f>'Cena na poramnuvanje'!Z8*'Sreden kurs'!$D$3</f>
        <v>0</v>
      </c>
      <c r="AA8" s="29">
        <f>'Cena na poramnuvanje'!AA8*'Sreden kurs'!$D$3</f>
        <v>0</v>
      </c>
    </row>
    <row r="9" spans="2:27" x14ac:dyDescent="0.25">
      <c r="B9" s="66"/>
      <c r="C9" s="6" t="s">
        <v>27</v>
      </c>
      <c r="D9" s="28">
        <f>'Cena na poramnuvanje'!D9*'Sreden kurs'!$D$3</f>
        <v>8432.1121280000007</v>
      </c>
      <c r="E9" s="28">
        <f>'Cena na poramnuvanje'!E9*'Sreden kurs'!$D$3</f>
        <v>7743.3748480000004</v>
      </c>
      <c r="F9" s="28">
        <f>'Cena na poramnuvanje'!F9*'Sreden kurs'!$D$3</f>
        <v>7312.2991039999988</v>
      </c>
      <c r="G9" s="28">
        <f>'Cena na poramnuvanje'!G9*'Sreden kurs'!$D$3</f>
        <v>6709.0390399999997</v>
      </c>
      <c r="H9" s="28">
        <f>'Cena na poramnuvanje'!H9*'Sreden kurs'!$D$3</f>
        <v>7245.270207999999</v>
      </c>
      <c r="I9" s="28">
        <f>'Cena na poramnuvanje'!I9*'Sreden kurs'!$D$3</f>
        <v>8235.9449920000006</v>
      </c>
      <c r="J9" s="28">
        <f>'Cena na poramnuvanje'!J9*'Sreden kurs'!$D$3</f>
        <v>9837.8741119999995</v>
      </c>
      <c r="K9" s="28">
        <f>'Cena na poramnuvanje'!K9*'Sreden kurs'!$D$3</f>
        <v>10462.042271999999</v>
      </c>
      <c r="L9" s="28">
        <f>'Cena na poramnuvanje'!L9*'Sreden kurs'!$D$3</f>
        <v>10784.887871999999</v>
      </c>
      <c r="M9" s="28">
        <f>'Cena na poramnuvanje'!M9*'Sreden kurs'!$D$3</f>
        <v>16917.10944</v>
      </c>
      <c r="N9" s="28">
        <f>'Cena na poramnuvanje'!N9*'Sreden kurs'!$D$3</f>
        <v>16099.233920000001</v>
      </c>
      <c r="O9" s="28">
        <f>'Cena na poramnuvanje'!O9*'Sreden kurs'!$D$3</f>
        <v>16692.654879999998</v>
      </c>
      <c r="P9" s="28">
        <f>'Cena na poramnuvanje'!P9*'Sreden kurs'!$D$3</f>
        <v>16752.304447999999</v>
      </c>
      <c r="Q9" s="28">
        <f>'Cena na poramnuvanje'!Q9*'Sreden kurs'!$D$3</f>
        <v>13858.647254307587</v>
      </c>
      <c r="R9" s="28">
        <f>'Cena na poramnuvanje'!R9*'Sreden kurs'!$D$3</f>
        <v>13213.10285424573</v>
      </c>
      <c r="S9" s="28">
        <f>'Cena na poramnuvanje'!S9*'Sreden kurs'!$D$3</f>
        <v>13229.749378456361</v>
      </c>
      <c r="T9" s="28">
        <f>'Cena na poramnuvanje'!T9*'Sreden kurs'!$D$3</f>
        <v>11762.462036088717</v>
      </c>
      <c r="U9" s="28">
        <f>'Cena na poramnuvanje'!U9*'Sreden kurs'!$D$3</f>
        <v>10281.248736</v>
      </c>
      <c r="V9" s="28">
        <f>'Cena na poramnuvanje'!V9*'Sreden kurs'!$D$3</f>
        <v>10308.306272</v>
      </c>
      <c r="W9" s="28">
        <f>'Cena na poramnuvanje'!W9*'Sreden kurs'!$D$3</f>
        <v>12523.318792205126</v>
      </c>
      <c r="X9" s="28">
        <f>'Cena na poramnuvanje'!X9*'Sreden kurs'!$D$3</f>
        <v>12871.43342758839</v>
      </c>
      <c r="Y9" s="28">
        <f>'Cena na poramnuvanje'!Y9*'Sreden kurs'!$D$3</f>
        <v>9730.335508655573</v>
      </c>
      <c r="Z9" s="28">
        <f>'Cena na poramnuvanje'!Z9*'Sreden kurs'!$D$3</f>
        <v>7368.2590079999991</v>
      </c>
      <c r="AA9" s="29">
        <f>'Cena na poramnuvanje'!AA9*'Sreden kurs'!$D$3</f>
        <v>4263.6394335135137</v>
      </c>
    </row>
    <row r="10" spans="2:27" x14ac:dyDescent="0.25">
      <c r="B10" s="66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0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7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0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5" t="str">
        <f>'Cena na poramnuvanje'!B12:B15</f>
        <v>03.09.2022</v>
      </c>
      <c r="C12" s="6" t="s">
        <v>26</v>
      </c>
      <c r="D12" s="28">
        <f>'Cena na poramnuvanje'!D12*'Sreden kurs'!$D$4</f>
        <v>0</v>
      </c>
      <c r="E12" s="28">
        <f>'Cena na poramnuvanje'!E12*'Sreden kurs'!$D$4</f>
        <v>0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0</v>
      </c>
      <c r="L12" s="28">
        <f>'Cena na poramnuvanje'!L12*'Sreden kurs'!$D$4</f>
        <v>0</v>
      </c>
      <c r="M12" s="28">
        <f>'Cena na poramnuvanje'!M12*'Sreden kurs'!$D$4</f>
        <v>0</v>
      </c>
      <c r="N12" s="28">
        <f>'Cena na poramnuvanje'!N12*'Sreden kurs'!$D$4</f>
        <v>0</v>
      </c>
      <c r="O12" s="28">
        <f>'Cena na poramnuvanje'!O12*'Sreden kurs'!$D$4</f>
        <v>0</v>
      </c>
      <c r="P12" s="28">
        <f>'Cena na poramnuvanje'!P12*'Sreden kurs'!$D$4</f>
        <v>0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0</v>
      </c>
      <c r="U12" s="28">
        <f>'Cena na poramnuvanje'!U12*'Sreden kurs'!$D$4</f>
        <v>0</v>
      </c>
      <c r="V12" s="28">
        <f>'Cena na poramnuvanje'!V12*'Sreden kurs'!$D$4</f>
        <v>0</v>
      </c>
      <c r="W12" s="28">
        <f>'Cena na poramnuvanje'!W12*'Sreden kurs'!$D$4</f>
        <v>0</v>
      </c>
      <c r="X12" s="28">
        <f>'Cena na poramnuvanje'!X12*'Sreden kurs'!$D$4</f>
        <v>0</v>
      </c>
      <c r="Y12" s="28">
        <f>'Cena na poramnuvanje'!Y12*'Sreden kurs'!$D$4</f>
        <v>0</v>
      </c>
      <c r="Z12" s="28">
        <f>'Cena na poramnuvanje'!Z12*'Sreden kurs'!$D$4</f>
        <v>0</v>
      </c>
      <c r="AA12" s="29">
        <f>'Cena na poramnuvanje'!AA12*'Sreden kurs'!$D$4</f>
        <v>0</v>
      </c>
    </row>
    <row r="13" spans="2:27" x14ac:dyDescent="0.25">
      <c r="B13" s="66"/>
      <c r="C13" s="6" t="s">
        <v>27</v>
      </c>
      <c r="D13" s="28">
        <f>'Cena na poramnuvanje'!D13*'Sreden kurs'!$D$4</f>
        <v>6188.615264</v>
      </c>
      <c r="E13" s="28">
        <f>'Cena na poramnuvanje'!E13*'Sreden kurs'!$D$4</f>
        <v>4646.995782</v>
      </c>
      <c r="F13" s="28">
        <f>'Cena na poramnuvanje'!F13*'Sreden kurs'!$D$4</f>
        <v>5296.9725640000006</v>
      </c>
      <c r="G13" s="28">
        <f>'Cena na poramnuvanje'!G13*'Sreden kurs'!$D$4</f>
        <v>4631.6226319999996</v>
      </c>
      <c r="H13" s="28">
        <f>'Cena na poramnuvanje'!H13*'Sreden kurs'!$D$4</f>
        <v>4696.8047880000004</v>
      </c>
      <c r="I13" s="28">
        <f>'Cena na poramnuvanje'!I13*'Sreden kurs'!$D$4</f>
        <v>5399.0502800000004</v>
      </c>
      <c r="J13" s="28">
        <f>'Cena na poramnuvanje'!J13*'Sreden kurs'!$D$4</f>
        <v>5091.5872799999997</v>
      </c>
      <c r="K13" s="28">
        <f>'Cena na poramnuvanje'!K13*'Sreden kurs'!$D$4</f>
        <v>6845.3562320000001</v>
      </c>
      <c r="L13" s="28">
        <f>'Cena na poramnuvanje'!L13*'Sreden kurs'!$D$4</f>
        <v>7412.3180040000007</v>
      </c>
      <c r="M13" s="28">
        <f>'Cena na poramnuvanje'!M13*'Sreden kurs'!$D$4</f>
        <v>9439.0245565408641</v>
      </c>
      <c r="N13" s="28">
        <f>'Cena na poramnuvanje'!N13*'Sreden kurs'!$D$4</f>
        <v>10135.827372964746</v>
      </c>
      <c r="O13" s="28">
        <f>'Cena na poramnuvanje'!O13*'Sreden kurs'!$D$4</f>
        <v>9872.8616619919685</v>
      </c>
      <c r="P13" s="28">
        <f>'Cena na poramnuvanje'!P13*'Sreden kurs'!$D$4</f>
        <v>6884.3422831087873</v>
      </c>
      <c r="Q13" s="28">
        <f>'Cena na poramnuvanje'!Q13*'Sreden kurs'!$D$4</f>
        <v>5790.7549980874837</v>
      </c>
      <c r="R13" s="28">
        <f>'Cena na poramnuvanje'!R13*'Sreden kurs'!$D$4</f>
        <v>5335.1306399588457</v>
      </c>
      <c r="S13" s="28">
        <f>'Cena na poramnuvanje'!S13*'Sreden kurs'!$D$4</f>
        <v>7137.5072342921367</v>
      </c>
      <c r="T13" s="28">
        <f>'Cena na poramnuvanje'!T13*'Sreden kurs'!$D$4</f>
        <v>11191.553447074122</v>
      </c>
      <c r="U13" s="28">
        <f>'Cena na poramnuvanje'!U13*'Sreden kurs'!$D$4</f>
        <v>10293.209103582622</v>
      </c>
      <c r="V13" s="28">
        <f>'Cena na poramnuvanje'!V13*'Sreden kurs'!$D$4</f>
        <v>9616.9292438380053</v>
      </c>
      <c r="W13" s="28">
        <f>'Cena na poramnuvanje'!W13*'Sreden kurs'!$D$4</f>
        <v>11252.242972267539</v>
      </c>
      <c r="X13" s="28">
        <f>'Cena na poramnuvanje'!X13*'Sreden kurs'!$D$4</f>
        <v>9535.3939422857147</v>
      </c>
      <c r="Y13" s="28">
        <f>'Cena na poramnuvanje'!Y13*'Sreden kurs'!$D$4</f>
        <v>8116.1453708550725</v>
      </c>
      <c r="Z13" s="28">
        <f>'Cena na poramnuvanje'!Z13*'Sreden kurs'!$D$4</f>
        <v>7150.3595280000009</v>
      </c>
      <c r="AA13" s="29">
        <f>'Cena na poramnuvanje'!AA13*'Sreden kurs'!$D$4</f>
        <v>6052.1016920000002</v>
      </c>
    </row>
    <row r="14" spans="2:27" x14ac:dyDescent="0.25">
      <c r="B14" s="66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0</v>
      </c>
      <c r="G14" s="28">
        <f>'Cena na poramnuvanje'!G14*'Sreden kurs'!$D$4</f>
        <v>0</v>
      </c>
      <c r="H14" s="28">
        <f>'Cena na poramnuvanje'!H14*'Sreden kurs'!$D$4</f>
        <v>0</v>
      </c>
      <c r="I14" s="28">
        <f>'Cena na poramnuvanje'!I14*'Sreden kurs'!$D$4</f>
        <v>0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7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0</v>
      </c>
      <c r="G15" s="30">
        <f>'Cena na poramnuvanje'!G15*'Sreden kurs'!$D$4</f>
        <v>0</v>
      </c>
      <c r="H15" s="30">
        <f>'Cena na poramnuvanje'!H15*'Sreden kurs'!$D$4</f>
        <v>0</v>
      </c>
      <c r="I15" s="30">
        <f>'Cena na poramnuvanje'!I15*'Sreden kurs'!$D$4</f>
        <v>0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5" t="str">
        <f>'Cena na poramnuvanje'!B16:B19</f>
        <v>04.09.2022</v>
      </c>
      <c r="C16" s="6" t="s">
        <v>26</v>
      </c>
      <c r="D16" s="28">
        <f>'Cena na poramnuvanje'!D16*'Sreden kurs'!$D$5</f>
        <v>0</v>
      </c>
      <c r="E16" s="28">
        <f>'Cena na poramnuvanje'!E16*'Sreden kurs'!$D$5</f>
        <v>0</v>
      </c>
      <c r="F16" s="28">
        <f>'Cena na poramnuvanje'!F16*'Sreden kurs'!$D$5</f>
        <v>0</v>
      </c>
      <c r="G16" s="28">
        <f>'Cena na poramnuvanje'!G16*'Sreden kurs'!$D$5</f>
        <v>0</v>
      </c>
      <c r="H16" s="28">
        <f>'Cena na poramnuvanje'!H16*'Sreden kurs'!$D$5</f>
        <v>0</v>
      </c>
      <c r="I16" s="28">
        <f>'Cena na poramnuvanje'!I16*'Sreden kurs'!$D$5</f>
        <v>0</v>
      </c>
      <c r="J16" s="28">
        <f>'Cena na poramnuvanje'!J16*'Sreden kurs'!$D$5</f>
        <v>0</v>
      </c>
      <c r="K16" s="28">
        <f>'Cena na poramnuvanje'!K16*'Sreden kurs'!$D$5</f>
        <v>0</v>
      </c>
      <c r="L16" s="28">
        <f>'Cena na poramnuvanje'!L16*'Sreden kurs'!$D$5</f>
        <v>0</v>
      </c>
      <c r="M16" s="28">
        <f>'Cena na poramnuvanje'!M16*'Sreden kurs'!$D$5</f>
        <v>0</v>
      </c>
      <c r="N16" s="28">
        <f>'Cena na poramnuvanje'!N16*'Sreden kurs'!$D$5</f>
        <v>0</v>
      </c>
      <c r="O16" s="28">
        <f>'Cena na poramnuvanje'!O16*'Sreden kurs'!$D$5</f>
        <v>0</v>
      </c>
      <c r="P16" s="28">
        <f>'Cena na poramnuvanje'!P16*'Sreden kurs'!$D$5</f>
        <v>0</v>
      </c>
      <c r="Q16" s="28">
        <f>'Cena na poramnuvanje'!Q16*'Sreden kurs'!$D$5</f>
        <v>0</v>
      </c>
      <c r="R16" s="28">
        <f>'Cena na poramnuvanje'!R16*'Sreden kurs'!$D$5</f>
        <v>0</v>
      </c>
      <c r="S16" s="28">
        <f>'Cena na poramnuvanje'!S16*'Sreden kurs'!$D$5</f>
        <v>0</v>
      </c>
      <c r="T16" s="28">
        <f>'Cena na poramnuvanje'!T16*'Sreden kurs'!$D$5</f>
        <v>27608.332622000002</v>
      </c>
      <c r="U16" s="28">
        <f>'Cena na poramnuvanje'!U16*'Sreden kurs'!$D$5</f>
        <v>34589.587500000001</v>
      </c>
      <c r="V16" s="28">
        <f>'Cena na poramnuvanje'!V16*'Sreden kurs'!$D$5</f>
        <v>42012.359246000015</v>
      </c>
      <c r="W16" s="28">
        <f>'Cena na poramnuvanje'!W16*'Sreden kurs'!$D$5</f>
        <v>44999.446144545458</v>
      </c>
      <c r="X16" s="28">
        <f>'Cena na poramnuvanje'!X16*'Sreden kurs'!$D$5</f>
        <v>42864.714346166867</v>
      </c>
      <c r="Y16" s="28">
        <f>'Cena na poramnuvanje'!Y16*'Sreden kurs'!$D$5</f>
        <v>36221.551581725042</v>
      </c>
      <c r="Z16" s="28">
        <f>'Cena na poramnuvanje'!Z16*'Sreden kurs'!$D$5</f>
        <v>32811.854388043801</v>
      </c>
      <c r="AA16" s="29">
        <f>'Cena na poramnuvanje'!AA16*'Sreden kurs'!$D$5</f>
        <v>31323.715514</v>
      </c>
    </row>
    <row r="17" spans="2:27" x14ac:dyDescent="0.25">
      <c r="B17" s="66"/>
      <c r="C17" s="6" t="s">
        <v>27</v>
      </c>
      <c r="D17" s="28">
        <f>'Cena na poramnuvanje'!D17*'Sreden kurs'!$D$5</f>
        <v>7149.7446019999998</v>
      </c>
      <c r="E17" s="28">
        <f>'Cena na poramnuvanje'!E17*'Sreden kurs'!$D$5</f>
        <v>6411.2184760000009</v>
      </c>
      <c r="F17" s="28">
        <f>'Cena na poramnuvanje'!F17*'Sreden kurs'!$D$5</f>
        <v>6160.328668000001</v>
      </c>
      <c r="G17" s="28">
        <f>'Cena na poramnuvanje'!G17*'Sreden kurs'!$D$5</f>
        <v>5727.4207640000004</v>
      </c>
      <c r="H17" s="28">
        <f>'Cena na poramnuvanje'!H17*'Sreden kurs'!$D$5</f>
        <v>5595.8266000000003</v>
      </c>
      <c r="I17" s="28">
        <f>'Cena na poramnuvanje'!I17*'Sreden kurs'!$D$5</f>
        <v>5507.2772560000003</v>
      </c>
      <c r="J17" s="28">
        <f>'Cena na poramnuvanje'!J17*'Sreden kurs'!$D$5</f>
        <v>5734.7998760000009</v>
      </c>
      <c r="K17" s="28">
        <f>'Cena na poramnuvanje'!K17*'Sreden kurs'!$D$5</f>
        <v>5732.9550980000004</v>
      </c>
      <c r="L17" s="28">
        <f>'Cena na poramnuvanje'!L17*'Sreden kurs'!$D$5</f>
        <v>6106.3140625728647</v>
      </c>
      <c r="M17" s="28">
        <f>'Cena na poramnuvanje'!M17*'Sreden kurs'!$D$5</f>
        <v>4300.1961521212124</v>
      </c>
      <c r="N17" s="28">
        <f>'Cena na poramnuvanje'!N17*'Sreden kurs'!$D$5</f>
        <v>6020.1955315772366</v>
      </c>
      <c r="O17" s="28">
        <f>'Cena na poramnuvanje'!O17*'Sreden kurs'!$D$5</f>
        <v>7681.2664374244114</v>
      </c>
      <c r="P17" s="28">
        <f>'Cena na poramnuvanje'!P17*'Sreden kurs'!$D$5</f>
        <v>7052.9910147944338</v>
      </c>
      <c r="Q17" s="28">
        <f>'Cena na poramnuvanje'!Q17*'Sreden kurs'!$D$5</f>
        <v>5055.306646</v>
      </c>
      <c r="R17" s="28">
        <f>'Cena na poramnuvanje'!R17*'Sreden kurs'!$D$5</f>
        <v>7170.0515983588202</v>
      </c>
      <c r="S17" s="28">
        <f>'Cena na poramnuvanje'!S17*'Sreden kurs'!$D$5</f>
        <v>5917.4328980000009</v>
      </c>
      <c r="T17" s="28">
        <f>'Cena na poramnuvanje'!T17*'Sreden kurs'!$D$5</f>
        <v>0</v>
      </c>
      <c r="U17" s="28">
        <f>'Cena na poramnuvanje'!U17*'Sreden kurs'!$D$5</f>
        <v>0</v>
      </c>
      <c r="V17" s="28">
        <f>'Cena na poramnuvanje'!V17*'Sreden kurs'!$D$5</f>
        <v>0</v>
      </c>
      <c r="W17" s="28">
        <f>'Cena na poramnuvanje'!W17*'Sreden kurs'!$D$5</f>
        <v>0</v>
      </c>
      <c r="X17" s="28">
        <f>'Cena na poramnuvanje'!X17*'Sreden kurs'!$D$5</f>
        <v>0</v>
      </c>
      <c r="Y17" s="28">
        <f>'Cena na poramnuvanje'!Y17*'Sreden kurs'!$D$5</f>
        <v>0</v>
      </c>
      <c r="Z17" s="28">
        <f>'Cena na poramnuvanje'!Z17*'Sreden kurs'!$D$5</f>
        <v>0</v>
      </c>
      <c r="AA17" s="29">
        <f>'Cena na poramnuvanje'!AA17*'Sreden kurs'!$D$5</f>
        <v>0</v>
      </c>
    </row>
    <row r="18" spans="2:27" x14ac:dyDescent="0.25">
      <c r="B18" s="66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0</v>
      </c>
      <c r="G18" s="28">
        <f>'Cena na poramnuvanje'!G18*'Sreden kurs'!$D$5</f>
        <v>0</v>
      </c>
      <c r="H18" s="28">
        <f>'Cena na poramnuvanje'!H18*'Sreden kurs'!$D$5</f>
        <v>0</v>
      </c>
      <c r="I18" s="28">
        <f>'Cena na poramnuvanje'!I18*'Sreden kurs'!$D$5</f>
        <v>0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7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0</v>
      </c>
      <c r="G19" s="30">
        <f>'Cena na poramnuvanje'!G19*'Sreden kurs'!$D$5</f>
        <v>0</v>
      </c>
      <c r="H19" s="30">
        <f>'Cena na poramnuvanje'!H19*'Sreden kurs'!$D$5</f>
        <v>0</v>
      </c>
      <c r="I19" s="30">
        <f>'Cena na poramnuvanje'!I19*'Sreden kurs'!$D$5</f>
        <v>0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5" t="str">
        <f>'Cena na poramnuvanje'!B20:B23</f>
        <v>05.09.2022</v>
      </c>
      <c r="C20" s="6" t="s">
        <v>26</v>
      </c>
      <c r="D20" s="28">
        <f>'Cena na poramnuvanje'!D20*'Sreden kurs'!$D$6</f>
        <v>0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36764.580762000005</v>
      </c>
      <c r="K20" s="28">
        <f>'Cena na poramnuvanje'!K20*'Sreden kurs'!$D$6</f>
        <v>0</v>
      </c>
      <c r="L20" s="28">
        <f>'Cena na poramnuvanje'!L20*'Sreden kurs'!$D$6</f>
        <v>0</v>
      </c>
      <c r="M20" s="28">
        <f>'Cena na poramnuvanje'!M20*'Sreden kurs'!$D$6</f>
        <v>0</v>
      </c>
      <c r="N20" s="28">
        <f>'Cena na poramnuvanje'!N20*'Sreden kurs'!$D$6</f>
        <v>0</v>
      </c>
      <c r="O20" s="28">
        <f>'Cena na poramnuvanje'!O20*'Sreden kurs'!$D$6</f>
        <v>0</v>
      </c>
      <c r="P20" s="28">
        <f>'Cena na poramnuvanje'!P20*'Sreden kurs'!$D$6</f>
        <v>0</v>
      </c>
      <c r="Q20" s="28">
        <f>'Cena na poramnuvanje'!Q20*'Sreden kurs'!$D$6</f>
        <v>0</v>
      </c>
      <c r="R20" s="28">
        <f>'Cena na poramnuvanje'!R20*'Sreden kurs'!$D$6</f>
        <v>0</v>
      </c>
      <c r="S20" s="28">
        <f>'Cena na poramnuvanje'!S20*'Sreden kurs'!$D$6</f>
        <v>0</v>
      </c>
      <c r="T20" s="28">
        <f>'Cena na poramnuvanje'!T20*'Sreden kurs'!$D$6</f>
        <v>0</v>
      </c>
      <c r="U20" s="28">
        <f>'Cena na poramnuvanje'!U20*'Sreden kurs'!$D$6</f>
        <v>0</v>
      </c>
      <c r="V20" s="28">
        <f>'Cena na poramnuvanje'!V20*'Sreden kurs'!$D$6</f>
        <v>0</v>
      </c>
      <c r="W20" s="28">
        <f>'Cena na poramnuvanje'!W20*'Sreden kurs'!$D$6</f>
        <v>0</v>
      </c>
      <c r="X20" s="28">
        <f>'Cena na poramnuvanje'!X20*'Sreden kurs'!$D$6</f>
        <v>0</v>
      </c>
      <c r="Y20" s="28">
        <f>'Cena na poramnuvanje'!Y20*'Sreden kurs'!$D$6</f>
        <v>48980.085751999999</v>
      </c>
      <c r="Z20" s="28">
        <f>'Cena na poramnuvanje'!Z20*'Sreden kurs'!$D$6</f>
        <v>0</v>
      </c>
      <c r="AA20" s="29">
        <f>'Cena na poramnuvanje'!AA20*'Sreden kurs'!$D$6</f>
        <v>42093.529478000004</v>
      </c>
    </row>
    <row r="21" spans="2:27" x14ac:dyDescent="0.25">
      <c r="B21" s="66"/>
      <c r="C21" s="6" t="s">
        <v>27</v>
      </c>
      <c r="D21" s="28">
        <f>'Cena na poramnuvanje'!D21*'Sreden kurs'!$D$6</f>
        <v>6931.4458719999993</v>
      </c>
      <c r="E21" s="28">
        <f>'Cena na poramnuvanje'!E21*'Sreden kurs'!$D$6</f>
        <v>6536.0484540000007</v>
      </c>
      <c r="F21" s="28">
        <f>'Cena na poramnuvanje'!F21*'Sreden kurs'!$D$6</f>
        <v>6298.6870180000005</v>
      </c>
      <c r="G21" s="28">
        <f>'Cena na poramnuvanje'!G21*'Sreden kurs'!$D$6</f>
        <v>6170.7824099999998</v>
      </c>
      <c r="H21" s="28">
        <f>'Cena na poramnuvanje'!H21*'Sreden kurs'!$D$6</f>
        <v>6300.5317960000002</v>
      </c>
      <c r="I21" s="28">
        <f>'Cena na poramnuvanje'!I21*'Sreden kurs'!$D$6</f>
        <v>6997.8578800000005</v>
      </c>
      <c r="J21" s="28">
        <f>'Cena na poramnuvanje'!J21*'Sreden kurs'!$D$6</f>
        <v>0</v>
      </c>
      <c r="K21" s="28">
        <f>'Cena na poramnuvanje'!K21*'Sreden kurs'!$D$6</f>
        <v>9343.8005699999994</v>
      </c>
      <c r="L21" s="28">
        <f>'Cena na poramnuvanje'!L21*'Sreden kurs'!$D$6</f>
        <v>9591.6157480000002</v>
      </c>
      <c r="M21" s="28">
        <f>'Cena na poramnuvanje'!M21*'Sreden kurs'!$D$6</f>
        <v>12077.160343086352</v>
      </c>
      <c r="N21" s="28">
        <f>'Cena na poramnuvanje'!N21*'Sreden kurs'!$D$6</f>
        <v>11651.286734000001</v>
      </c>
      <c r="O21" s="28">
        <f>'Cena na poramnuvanje'!O21*'Sreden kurs'!$D$6</f>
        <v>10197.971066289074</v>
      </c>
      <c r="P21" s="28">
        <f>'Cena na poramnuvanje'!P21*'Sreden kurs'!$D$6</f>
        <v>10909.85036997277</v>
      </c>
      <c r="Q21" s="28">
        <f>'Cena na poramnuvanje'!Q21*'Sreden kurs'!$D$6</f>
        <v>12917.223402571432</v>
      </c>
      <c r="R21" s="28">
        <f>'Cena na poramnuvanje'!R21*'Sreden kurs'!$D$6</f>
        <v>11586.049568570294</v>
      </c>
      <c r="S21" s="28">
        <f>'Cena na poramnuvanje'!S21*'Sreden kurs'!$D$6</f>
        <v>10316.223468227568</v>
      </c>
      <c r="T21" s="28">
        <f>'Cena na poramnuvanje'!T21*'Sreden kurs'!$D$6</f>
        <v>10639.619737914893</v>
      </c>
      <c r="U21" s="28">
        <f>'Cena na poramnuvanje'!U21*'Sreden kurs'!$D$6</f>
        <v>11881.436445572755</v>
      </c>
      <c r="V21" s="28">
        <f>'Cena na poramnuvanje'!V21*'Sreden kurs'!$D$6</f>
        <v>10564.521582489208</v>
      </c>
      <c r="W21" s="28">
        <f>'Cena na poramnuvanje'!W21*'Sreden kurs'!$D$6</f>
        <v>11807.194125999999</v>
      </c>
      <c r="X21" s="28">
        <f>'Cena na poramnuvanje'!X21*'Sreden kurs'!$D$6</f>
        <v>18032.090024000001</v>
      </c>
      <c r="Y21" s="28">
        <f>'Cena na poramnuvanje'!Y21*'Sreden kurs'!$D$6</f>
        <v>0</v>
      </c>
      <c r="Z21" s="28">
        <f>'Cena na poramnuvanje'!Z21*'Sreden kurs'!$D$6</f>
        <v>15165.305011999999</v>
      </c>
      <c r="AA21" s="29">
        <f>'Cena na poramnuvanje'!AA21*'Sreden kurs'!$D$6</f>
        <v>0</v>
      </c>
    </row>
    <row r="22" spans="2:27" x14ac:dyDescent="0.25">
      <c r="B22" s="66"/>
      <c r="C22" s="6" t="s">
        <v>28</v>
      </c>
      <c r="D22" s="28">
        <f>'Cena na poramnuvanje'!D22*'Sreden kurs'!$D$6</f>
        <v>0</v>
      </c>
      <c r="E22" s="28">
        <f>'Cena na poramnuvanje'!E22*'Sreden kurs'!$D$6</f>
        <v>0</v>
      </c>
      <c r="F22" s="28">
        <f>'Cena na poramnuvanje'!F22*'Sreden kurs'!$D$6</f>
        <v>0</v>
      </c>
      <c r="G22" s="28">
        <f>'Cena na poramnuvanje'!G22*'Sreden kurs'!$D$6</f>
        <v>0</v>
      </c>
      <c r="H22" s="28">
        <f>'Cena na poramnuvanje'!H22*'Sreden kurs'!$D$6</f>
        <v>0</v>
      </c>
      <c r="I22" s="28">
        <f>'Cena na poramnuvanje'!I22*'Sreden kurs'!$D$6</f>
        <v>0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7"/>
      <c r="C23" s="9" t="s">
        <v>29</v>
      </c>
      <c r="D23" s="30">
        <f>'Cena na poramnuvanje'!D23*'Sreden kurs'!$D$6</f>
        <v>0</v>
      </c>
      <c r="E23" s="30">
        <f>'Cena na poramnuvanje'!E23*'Sreden kurs'!$D$6</f>
        <v>0</v>
      </c>
      <c r="F23" s="30">
        <f>'Cena na poramnuvanje'!F23*'Sreden kurs'!$D$6</f>
        <v>0</v>
      </c>
      <c r="G23" s="30">
        <f>'Cena na poramnuvanje'!G23*'Sreden kurs'!$D$6</f>
        <v>0</v>
      </c>
      <c r="H23" s="30">
        <f>'Cena na poramnuvanje'!H23*'Sreden kurs'!$D$6</f>
        <v>0</v>
      </c>
      <c r="I23" s="30">
        <f>'Cena na poramnuvanje'!I23*'Sreden kurs'!$D$6</f>
        <v>0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5" t="str">
        <f>'Cena na poramnuvanje'!B24:B27</f>
        <v>06.09.2022</v>
      </c>
      <c r="C24" s="6" t="s">
        <v>26</v>
      </c>
      <c r="D24" s="28">
        <f>'Cena na poramnuvanje'!D24*'Sreden kurs'!$D$7</f>
        <v>0</v>
      </c>
      <c r="E24" s="28">
        <f>'Cena na poramnuvanje'!E24*'Sreden kurs'!$D$7</f>
        <v>0</v>
      </c>
      <c r="F24" s="28">
        <f>'Cena na poramnuvanje'!F24*'Sreden kurs'!$D$7</f>
        <v>38393.860113000002</v>
      </c>
      <c r="G24" s="28">
        <f>'Cena na poramnuvanje'!G24*'Sreden kurs'!$D$7</f>
        <v>38864.305278</v>
      </c>
      <c r="H24" s="28">
        <f>'Cena na poramnuvanje'!H24*'Sreden kurs'!$D$7</f>
        <v>0</v>
      </c>
      <c r="I24" s="28">
        <f>'Cena na poramnuvanje'!I24*'Sreden kurs'!$D$7</f>
        <v>43354.135539000003</v>
      </c>
      <c r="J24" s="28">
        <f>'Cena na poramnuvanje'!J24*'Sreden kurs'!$D$7</f>
        <v>51356.008070999989</v>
      </c>
      <c r="K24" s="28">
        <f>'Cena na poramnuvanje'!K24*'Sreden kurs'!$D$7</f>
        <v>0</v>
      </c>
      <c r="L24" s="28">
        <f>'Cena na poramnuvanje'!L24*'Sreden kurs'!$D$7</f>
        <v>0</v>
      </c>
      <c r="M24" s="28">
        <f>'Cena na poramnuvanje'!M24*'Sreden kurs'!$D$7</f>
        <v>0</v>
      </c>
      <c r="N24" s="28">
        <f>'Cena na poramnuvanje'!N24*'Sreden kurs'!$D$7</f>
        <v>0</v>
      </c>
      <c r="O24" s="28">
        <f>'Cena na poramnuvanje'!O24*'Sreden kurs'!$D$7</f>
        <v>0</v>
      </c>
      <c r="P24" s="28">
        <f>'Cena na poramnuvanje'!P24*'Sreden kurs'!$D$7</f>
        <v>0</v>
      </c>
      <c r="Q24" s="28">
        <f>'Cena na poramnuvanje'!Q24*'Sreden kurs'!$D$7</f>
        <v>0</v>
      </c>
      <c r="R24" s="28">
        <f>'Cena na poramnuvanje'!R24*'Sreden kurs'!$D$7</f>
        <v>0</v>
      </c>
      <c r="S24" s="28">
        <f>'Cena na poramnuvanje'!S24*'Sreden kurs'!$D$7</f>
        <v>0</v>
      </c>
      <c r="T24" s="28">
        <f>'Cena na poramnuvanje'!T24*'Sreden kurs'!$D$7</f>
        <v>0</v>
      </c>
      <c r="U24" s="28">
        <f>'Cena na poramnuvanje'!U24*'Sreden kurs'!$D$7</f>
        <v>0</v>
      </c>
      <c r="V24" s="28">
        <f>'Cena na poramnuvanje'!V24*'Sreden kurs'!$D$7</f>
        <v>0</v>
      </c>
      <c r="W24" s="28">
        <f>'Cena na poramnuvanje'!W24*'Sreden kurs'!$D$7</f>
        <v>0</v>
      </c>
      <c r="X24" s="28">
        <f>'Cena na poramnuvanje'!X24*'Sreden kurs'!$D$7</f>
        <v>57335.273874000006</v>
      </c>
      <c r="Y24" s="28">
        <f>'Cena na poramnuvanje'!Y24*'Sreden kurs'!$D$7</f>
        <v>52337.485827000004</v>
      </c>
      <c r="Z24" s="28">
        <f>'Cena na poramnuvanje'!Z24*'Sreden kurs'!$D$7</f>
        <v>51252.694622999996</v>
      </c>
      <c r="AA24" s="29">
        <f>'Cena na poramnuvanje'!AA24*'Sreden kurs'!$D$7</f>
        <v>50316.723980999996</v>
      </c>
    </row>
    <row r="25" spans="2:27" x14ac:dyDescent="0.25">
      <c r="B25" s="66"/>
      <c r="C25" s="6" t="s">
        <v>27</v>
      </c>
      <c r="D25" s="28">
        <f>'Cena na poramnuvanje'!D25*'Sreden kurs'!$D$7</f>
        <v>8233.8777710211198</v>
      </c>
      <c r="E25" s="28">
        <f>'Cena na poramnuvanje'!E25*'Sreden kurs'!$D$7</f>
        <v>8033.8505039999991</v>
      </c>
      <c r="F25" s="28">
        <f>'Cena na poramnuvanje'!F25*'Sreden kurs'!$D$7</f>
        <v>0</v>
      </c>
      <c r="G25" s="28">
        <f>'Cena na poramnuvanje'!G25*'Sreden kurs'!$D$7</f>
        <v>0</v>
      </c>
      <c r="H25" s="28">
        <f>'Cena na poramnuvanje'!H25*'Sreden kurs'!$D$7</f>
        <v>12917.255805000001</v>
      </c>
      <c r="I25" s="28">
        <f>'Cena na poramnuvanje'!I25*'Sreden kurs'!$D$7</f>
        <v>0</v>
      </c>
      <c r="J25" s="28">
        <f>'Cena na poramnuvanje'!J25*'Sreden kurs'!$D$7</f>
        <v>0</v>
      </c>
      <c r="K25" s="28">
        <f>'Cena na poramnuvanje'!K25*'Sreden kurs'!$D$7</f>
        <v>17472.271932</v>
      </c>
      <c r="L25" s="28">
        <f>'Cena na poramnuvanje'!L25*'Sreden kurs'!$D$7</f>
        <v>17584.809794999997</v>
      </c>
      <c r="M25" s="28">
        <f>'Cena na poramnuvanje'!M25*'Sreden kurs'!$D$7</f>
        <v>13451.570362435385</v>
      </c>
      <c r="N25" s="28">
        <f>'Cena na poramnuvanje'!N25*'Sreden kurs'!$D$7</f>
        <v>10208.442292551552</v>
      </c>
      <c r="O25" s="28">
        <f>'Cena na poramnuvanje'!O25*'Sreden kurs'!$D$7</f>
        <v>10120.044200400002</v>
      </c>
      <c r="P25" s="28">
        <f>'Cena na poramnuvanje'!P25*'Sreden kurs'!$D$7</f>
        <v>9667.8018809999976</v>
      </c>
      <c r="Q25" s="28">
        <f>'Cena na poramnuvanje'!Q25*'Sreden kurs'!$D$7</f>
        <v>9501.235301571427</v>
      </c>
      <c r="R25" s="28">
        <f>'Cena na poramnuvanje'!R25*'Sreden kurs'!$D$7</f>
        <v>9782.8764581249998</v>
      </c>
      <c r="S25" s="28">
        <f>'Cena na poramnuvanje'!S25*'Sreden kurs'!$D$7</f>
        <v>10066.728743756757</v>
      </c>
      <c r="T25" s="28">
        <f>'Cena na poramnuvanje'!T25*'Sreden kurs'!$D$7</f>
        <v>10177.077440571429</v>
      </c>
      <c r="U25" s="28">
        <f>'Cena na poramnuvanje'!U25*'Sreden kurs'!$D$7</f>
        <v>10569.422558571428</v>
      </c>
      <c r="V25" s="28">
        <f>'Cena na poramnuvanje'!V25*'Sreden kurs'!$D$7</f>
        <v>11030.994714857141</v>
      </c>
      <c r="W25" s="28">
        <f>'Cena na poramnuvanje'!W25*'Sreden kurs'!$D$7</f>
        <v>12807.254656125</v>
      </c>
      <c r="X25" s="28">
        <f>'Cena na poramnuvanje'!X25*'Sreden kurs'!$D$7</f>
        <v>0</v>
      </c>
      <c r="Y25" s="28">
        <f>'Cena na poramnuvanje'!Y25*'Sreden kurs'!$D$7</f>
        <v>0</v>
      </c>
      <c r="Z25" s="28">
        <f>'Cena na poramnuvanje'!Z25*'Sreden kurs'!$D$7</f>
        <v>0</v>
      </c>
      <c r="AA25" s="29">
        <f>'Cena na poramnuvanje'!AA25*'Sreden kurs'!$D$7</f>
        <v>0</v>
      </c>
    </row>
    <row r="26" spans="2:27" x14ac:dyDescent="0.25">
      <c r="B26" s="66"/>
      <c r="C26" s="6" t="s">
        <v>28</v>
      </c>
      <c r="D26" s="28">
        <f>'Cena na poramnuvanje'!D26*'Sreden kurs'!$D$7</f>
        <v>0</v>
      </c>
      <c r="E26" s="28">
        <f>'Cena na poramnuvanje'!E26*'Sreden kurs'!$D$7</f>
        <v>0</v>
      </c>
      <c r="F26" s="28">
        <f>'Cena na poramnuvanje'!F26*'Sreden kurs'!$D$7</f>
        <v>0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7"/>
      <c r="C27" s="9" t="s">
        <v>29</v>
      </c>
      <c r="D27" s="30">
        <f>'Cena na poramnuvanje'!D27*'Sreden kurs'!$D$7</f>
        <v>0</v>
      </c>
      <c r="E27" s="30">
        <f>'Cena na poramnuvanje'!E27*'Sreden kurs'!$D$7</f>
        <v>0</v>
      </c>
      <c r="F27" s="30">
        <f>'Cena na poramnuvanje'!F27*'Sreden kurs'!$D$7</f>
        <v>0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5" t="str">
        <f>'Cena na poramnuvanje'!B28:B31</f>
        <v>07.09.2022</v>
      </c>
      <c r="C28" s="6" t="s">
        <v>26</v>
      </c>
      <c r="D28" s="28">
        <f>'Cena na poramnuvanje'!D28*'Sreden kurs'!$D$8</f>
        <v>38304.122237999996</v>
      </c>
      <c r="E28" s="28">
        <f>'Cena na poramnuvanje'!E28*'Sreden kurs'!$D$8</f>
        <v>0</v>
      </c>
      <c r="F28" s="28">
        <f>'Cena na poramnuvanje'!F28*'Sreden kurs'!$D$8</f>
        <v>40366.022763999987</v>
      </c>
      <c r="G28" s="28">
        <f>'Cena na poramnuvanje'!G28*'Sreden kurs'!$D$8</f>
        <v>35027.096320000004</v>
      </c>
      <c r="H28" s="28">
        <f>'Cena na poramnuvanje'!H28*'Sreden kurs'!$D$8</f>
        <v>38323.800382000001</v>
      </c>
      <c r="I28" s="28">
        <f>'Cena na poramnuvanje'!I28*'Sreden kurs'!$D$8</f>
        <v>0</v>
      </c>
      <c r="J28" s="28">
        <f>'Cena na poramnuvanje'!J28*'Sreden kurs'!$D$8</f>
        <v>0</v>
      </c>
      <c r="K28" s="28">
        <f>'Cena na poramnuvanje'!K28*'Sreden kurs'!$D$8</f>
        <v>0</v>
      </c>
      <c r="L28" s="28">
        <f>'Cena na poramnuvanje'!L28*'Sreden kurs'!$D$8</f>
        <v>0</v>
      </c>
      <c r="M28" s="28">
        <f>'Cena na poramnuvanje'!M28*'Sreden kurs'!$D$8</f>
        <v>0</v>
      </c>
      <c r="N28" s="28">
        <f>'Cena na poramnuvanje'!N28*'Sreden kurs'!$D$8</f>
        <v>0</v>
      </c>
      <c r="O28" s="28">
        <f>'Cena na poramnuvanje'!O28*'Sreden kurs'!$D$8</f>
        <v>0</v>
      </c>
      <c r="P28" s="28">
        <f>'Cena na poramnuvanje'!P28*'Sreden kurs'!$D$8</f>
        <v>0</v>
      </c>
      <c r="Q28" s="28">
        <f>'Cena na poramnuvanje'!Q28*'Sreden kurs'!$D$8</f>
        <v>40740.522442000001</v>
      </c>
      <c r="R28" s="28">
        <f>'Cena na poramnuvanje'!R28*'Sreden kurs'!$D$8</f>
        <v>42104.463798000004</v>
      </c>
      <c r="S28" s="28">
        <f>'Cena na poramnuvanje'!S28*'Sreden kurs'!$D$8</f>
        <v>44318.254998000004</v>
      </c>
      <c r="T28" s="28">
        <f>'Cena na poramnuvanje'!T28*'Sreden kurs'!$D$8</f>
        <v>43834.295644000005</v>
      </c>
      <c r="U28" s="28">
        <f>'Cena na poramnuvanje'!U28*'Sreden kurs'!$D$8</f>
        <v>48706.481109999993</v>
      </c>
      <c r="V28" s="28">
        <f>'Cena na poramnuvanje'!V28*'Sreden kurs'!$D$8</f>
        <v>53134.06351</v>
      </c>
      <c r="W28" s="28">
        <f>'Cena na poramnuvanje'!W28*'Sreden kurs'!$D$8</f>
        <v>0</v>
      </c>
      <c r="X28" s="28">
        <f>'Cena na poramnuvanje'!X28*'Sreden kurs'!$D$8</f>
        <v>55342.935173999998</v>
      </c>
      <c r="Y28" s="28">
        <f>'Cena na poramnuvanje'!Y28*'Sreden kurs'!$D$8</f>
        <v>51880.196771999996</v>
      </c>
      <c r="Z28" s="28">
        <f>'Cena na poramnuvanje'!Z28*'Sreden kurs'!$D$8</f>
        <v>45094.311801999997</v>
      </c>
      <c r="AA28" s="29">
        <f>'Cena na poramnuvanje'!AA28*'Sreden kurs'!$D$8</f>
        <v>40847.522349999999</v>
      </c>
    </row>
    <row r="29" spans="2:27" x14ac:dyDescent="0.25">
      <c r="B29" s="66"/>
      <c r="C29" s="6" t="s">
        <v>27</v>
      </c>
      <c r="D29" s="28">
        <f>'Cena na poramnuvanje'!D29*'Sreden kurs'!$D$8</f>
        <v>0</v>
      </c>
      <c r="E29" s="28">
        <f>'Cena na poramnuvanje'!E29*'Sreden kurs'!$D$8</f>
        <v>12554.040930000001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13283.977084</v>
      </c>
      <c r="J29" s="28">
        <f>'Cena na poramnuvanje'!J29*'Sreden kurs'!$D$8</f>
        <v>14902.504428</v>
      </c>
      <c r="K29" s="28">
        <f>'Cena na poramnuvanje'!K29*'Sreden kurs'!$D$8</f>
        <v>15985.417289999999</v>
      </c>
      <c r="L29" s="28">
        <f>'Cena na poramnuvanje'!L29*'Sreden kurs'!$D$8</f>
        <v>16135.463137999999</v>
      </c>
      <c r="M29" s="28">
        <f>'Cena na poramnuvanje'!M29*'Sreden kurs'!$D$8</f>
        <v>15407.371810000002</v>
      </c>
      <c r="N29" s="28">
        <f>'Cena na poramnuvanje'!N29*'Sreden kurs'!$D$8</f>
        <v>15128.803084000001</v>
      </c>
      <c r="O29" s="28">
        <f>'Cena na poramnuvanje'!O29*'Sreden kurs'!$D$8</f>
        <v>14446.832406</v>
      </c>
      <c r="P29" s="28">
        <f>'Cena na poramnuvanje'!P29*'Sreden kurs'!$D$8</f>
        <v>13881.700708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19435.856852000001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 x14ac:dyDescent="0.25">
      <c r="B30" s="66"/>
      <c r="C30" s="6" t="s">
        <v>28</v>
      </c>
      <c r="D30" s="28">
        <f>'Cena na poramnuvanje'!D30*'Sreden kurs'!$D$8</f>
        <v>0</v>
      </c>
      <c r="E30" s="28">
        <f>'Cena na poramnuvanje'!E30*'Sreden kurs'!$D$8</f>
        <v>0</v>
      </c>
      <c r="F30" s="28">
        <f>'Cena na poramnuvanje'!F30*'Sreden kurs'!$D$8</f>
        <v>0</v>
      </c>
      <c r="G30" s="28">
        <f>'Cena na poramnuvanje'!G30*'Sreden kurs'!$D$8</f>
        <v>0</v>
      </c>
      <c r="H30" s="28">
        <f>'Cena na poramnuvanje'!H30*'Sreden kurs'!$D$8</f>
        <v>0</v>
      </c>
      <c r="I30" s="28">
        <f>'Cena na poramnuvanje'!I30*'Sreden kurs'!$D$8</f>
        <v>0</v>
      </c>
      <c r="J30" s="28">
        <f>'Cena na poramnuvanje'!J30*'Sreden kurs'!$D$8</f>
        <v>0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7"/>
      <c r="C31" s="9" t="s">
        <v>29</v>
      </c>
      <c r="D31" s="30">
        <f>'Cena na poramnuvanje'!D31*'Sreden kurs'!$D$8</f>
        <v>0</v>
      </c>
      <c r="E31" s="30">
        <f>'Cena na poramnuvanje'!E31*'Sreden kurs'!$D$8</f>
        <v>0</v>
      </c>
      <c r="F31" s="30">
        <f>'Cena na poramnuvanje'!F31*'Sreden kurs'!$D$8</f>
        <v>0</v>
      </c>
      <c r="G31" s="30">
        <f>'Cena na poramnuvanje'!G31*'Sreden kurs'!$D$8</f>
        <v>0</v>
      </c>
      <c r="H31" s="30">
        <f>'Cena na poramnuvanje'!H31*'Sreden kurs'!$D$8</f>
        <v>0</v>
      </c>
      <c r="I31" s="30">
        <f>'Cena na poramnuvanje'!I31*'Sreden kurs'!$D$8</f>
        <v>0</v>
      </c>
      <c r="J31" s="30">
        <f>'Cena na poramnuvanje'!J31*'Sreden kurs'!$D$8</f>
        <v>0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5" t="str">
        <f>'Cena na poramnuvanje'!B32:B35</f>
        <v>08.09.2022</v>
      </c>
      <c r="C32" s="6" t="s">
        <v>26</v>
      </c>
      <c r="D32" s="28">
        <f>'Cena na poramnuvanje'!D32*'Sreden kurs'!$D$9</f>
        <v>36072.352050000001</v>
      </c>
      <c r="E32" s="28">
        <f>'Cena na poramnuvanje'!E32*'Sreden kurs'!$D$9</f>
        <v>32982.228300000002</v>
      </c>
      <c r="F32" s="28">
        <f>'Cena na poramnuvanje'!F32*'Sreden kurs'!$D$9</f>
        <v>0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0</v>
      </c>
      <c r="K32" s="28">
        <f>'Cena na poramnuvanje'!K32*'Sreden kurs'!$D$9</f>
        <v>0</v>
      </c>
      <c r="L32" s="28">
        <f>'Cena na poramnuvanje'!L32*'Sreden kurs'!$D$9</f>
        <v>0</v>
      </c>
      <c r="M32" s="28">
        <f>'Cena na poramnuvanje'!M32*'Sreden kurs'!$D$9</f>
        <v>0</v>
      </c>
      <c r="N32" s="28">
        <f>'Cena na poramnuvanje'!N32*'Sreden kurs'!$D$9</f>
        <v>0</v>
      </c>
      <c r="O32" s="28">
        <f>'Cena na poramnuvanje'!O32*'Sreden kurs'!$D$9</f>
        <v>0</v>
      </c>
      <c r="P32" s="28">
        <f>'Cena na poramnuvanje'!P32*'Sreden kurs'!$D$9</f>
        <v>0</v>
      </c>
      <c r="Q32" s="28">
        <f>'Cena na poramnuvanje'!Q32*'Sreden kurs'!$D$9</f>
        <v>0</v>
      </c>
      <c r="R32" s="28">
        <f>'Cena na poramnuvanje'!R32*'Sreden kurs'!$D$9</f>
        <v>0</v>
      </c>
      <c r="S32" s="28">
        <f>'Cena na poramnuvanje'!S32*'Sreden kurs'!$D$9</f>
        <v>0</v>
      </c>
      <c r="T32" s="28">
        <f>'Cena na poramnuvanje'!T32*'Sreden kurs'!$D$9</f>
        <v>0</v>
      </c>
      <c r="U32" s="28">
        <f>'Cena na poramnuvanje'!U32*'Sreden kurs'!$D$9</f>
        <v>0</v>
      </c>
      <c r="V32" s="28">
        <f>'Cena na poramnuvanje'!V32*'Sreden kurs'!$D$9</f>
        <v>0</v>
      </c>
      <c r="W32" s="28">
        <f>'Cena na poramnuvanje'!W32*'Sreden kurs'!$D$9</f>
        <v>0</v>
      </c>
      <c r="X32" s="28">
        <f>'Cena na poramnuvanje'!X32*'Sreden kurs'!$D$9</f>
        <v>0</v>
      </c>
      <c r="Y32" s="28">
        <f>'Cena na poramnuvanje'!Y32*'Sreden kurs'!$D$9</f>
        <v>0</v>
      </c>
      <c r="Z32" s="28">
        <f>'Cena na poramnuvanje'!Z32*'Sreden kurs'!$D$9</f>
        <v>0</v>
      </c>
      <c r="AA32" s="29">
        <f>'Cena na poramnuvanje'!AA32*'Sreden kurs'!$D$9</f>
        <v>0</v>
      </c>
    </row>
    <row r="33" spans="2:27" x14ac:dyDescent="0.25">
      <c r="B33" s="66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7454.4238999999998</v>
      </c>
      <c r="G33" s="28">
        <f>'Cena na poramnuvanje'!G33*'Sreden kurs'!$D$9</f>
        <v>7217.6681499999995</v>
      </c>
      <c r="H33" s="28">
        <f>'Cena na poramnuvanje'!H33*'Sreden kurs'!$D$9</f>
        <v>7062.0857999999998</v>
      </c>
      <c r="I33" s="28">
        <f>'Cena na poramnuvanje'!I33*'Sreden kurs'!$D$9</f>
        <v>7467.9527999999991</v>
      </c>
      <c r="J33" s="28">
        <f>'Cena na poramnuvanje'!J33*'Sreden kurs'!$D$9</f>
        <v>9379.8323500000006</v>
      </c>
      <c r="K33" s="28">
        <f>'Cena na poramnuvanje'!K33*'Sreden kurs'!$D$9</f>
        <v>9605.5189999999984</v>
      </c>
      <c r="L33" s="28">
        <f>'Cena na poramnuvanje'!L33*'Sreden kurs'!$D$9</f>
        <v>9680.5428999999986</v>
      </c>
      <c r="M33" s="28">
        <f>'Cena na poramnuvanje'!M33*'Sreden kurs'!$D$9</f>
        <v>12112.163385648146</v>
      </c>
      <c r="N33" s="28">
        <f>'Cena na poramnuvanje'!N33*'Sreden kurs'!$D$9</f>
        <v>12029.822059104779</v>
      </c>
      <c r="O33" s="28">
        <f>'Cena na poramnuvanje'!O33*'Sreden kurs'!$D$9</f>
        <v>13009.560938321169</v>
      </c>
      <c r="P33" s="28">
        <f>'Cena na poramnuvanje'!P33*'Sreden kurs'!$D$9</f>
        <v>11120.539823255813</v>
      </c>
      <c r="Q33" s="28">
        <f>'Cena na poramnuvanje'!Q33*'Sreden kurs'!$D$9</f>
        <v>11256.781702109705</v>
      </c>
      <c r="R33" s="28">
        <f>'Cena na poramnuvanje'!R33*'Sreden kurs'!$D$9</f>
        <v>12320.094621977243</v>
      </c>
      <c r="S33" s="28">
        <f>'Cena na poramnuvanje'!S33*'Sreden kurs'!$D$9</f>
        <v>11369.383244652219</v>
      </c>
      <c r="T33" s="28">
        <f>'Cena na poramnuvanje'!T33*'Sreden kurs'!$D$9</f>
        <v>11234.439907815846</v>
      </c>
      <c r="U33" s="28">
        <f>'Cena na poramnuvanje'!U33*'Sreden kurs'!$D$9</f>
        <v>9239.3380508498594</v>
      </c>
      <c r="V33" s="28">
        <f>'Cena na poramnuvanje'!V33*'Sreden kurs'!$D$9</f>
        <v>9326.946649999998</v>
      </c>
      <c r="W33" s="28">
        <f>'Cena na poramnuvanje'!W33*'Sreden kurs'!$D$9</f>
        <v>12227.484670352485</v>
      </c>
      <c r="X33" s="28">
        <f>'Cena na poramnuvanje'!X33*'Sreden kurs'!$D$9</f>
        <v>9492.98315</v>
      </c>
      <c r="Y33" s="28">
        <f>'Cena na poramnuvanje'!Y33*'Sreden kurs'!$D$9</f>
        <v>9905.6146000000008</v>
      </c>
      <c r="Z33" s="28">
        <f>'Cena na poramnuvanje'!Z33*'Sreden kurs'!$D$9</f>
        <v>9827.5159499999991</v>
      </c>
      <c r="AA33" s="29">
        <f>'Cena na poramnuvanje'!AA33*'Sreden kurs'!$D$9</f>
        <v>9395.2060999999994</v>
      </c>
    </row>
    <row r="34" spans="2:27" x14ac:dyDescent="0.25">
      <c r="B34" s="66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0</v>
      </c>
      <c r="H34" s="28">
        <f>'Cena na poramnuvanje'!H34*'Sreden kurs'!$D$9</f>
        <v>0</v>
      </c>
      <c r="I34" s="28">
        <f>'Cena na poramnuvanje'!I34*'Sreden kurs'!$D$9</f>
        <v>0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7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0</v>
      </c>
      <c r="H35" s="30">
        <f>'Cena na poramnuvanje'!H35*'Sreden kurs'!$D$9</f>
        <v>0</v>
      </c>
      <c r="I35" s="30">
        <f>'Cena na poramnuvanje'!I35*'Sreden kurs'!$D$9</f>
        <v>0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5" t="str">
        <f>'Cena na poramnuvanje'!B36:B39</f>
        <v>09.09.2022</v>
      </c>
      <c r="C36" s="6" t="s">
        <v>26</v>
      </c>
      <c r="D36" s="28">
        <f>'Cena na poramnuvanje'!D36*'Sreden kurs'!$D$10</f>
        <v>0</v>
      </c>
      <c r="E36" s="28">
        <f>'Cena na poramnuvanje'!E36*'Sreden kurs'!$D$10</f>
        <v>19042.541700000002</v>
      </c>
      <c r="F36" s="28">
        <f>'Cena na poramnuvanje'!F36*'Sreden kurs'!$D$10</f>
        <v>0</v>
      </c>
      <c r="G36" s="28">
        <f>'Cena na poramnuvanje'!G36*'Sreden kurs'!$D$10</f>
        <v>0</v>
      </c>
      <c r="H36" s="28">
        <f>'Cena na poramnuvanje'!H36*'Sreden kurs'!$D$10</f>
        <v>0</v>
      </c>
      <c r="I36" s="28">
        <f>'Cena na poramnuvanje'!I36*'Sreden kurs'!$D$10</f>
        <v>0</v>
      </c>
      <c r="J36" s="28">
        <f>'Cena na poramnuvanje'!J36*'Sreden kurs'!$D$10</f>
        <v>0</v>
      </c>
      <c r="K36" s="28">
        <f>'Cena na poramnuvanje'!K36*'Sreden kurs'!$D$10</f>
        <v>0</v>
      </c>
      <c r="L36" s="28">
        <f>'Cena na poramnuvanje'!L36*'Sreden kurs'!$D$10</f>
        <v>0</v>
      </c>
      <c r="M36" s="28">
        <f>'Cena na poramnuvanje'!M36*'Sreden kurs'!$D$10</f>
        <v>0</v>
      </c>
      <c r="N36" s="28">
        <f>'Cena na poramnuvanje'!N36*'Sreden kurs'!$D$10</f>
        <v>0</v>
      </c>
      <c r="O36" s="28">
        <f>'Cena na poramnuvanje'!O36*'Sreden kurs'!$D$10</f>
        <v>0</v>
      </c>
      <c r="P36" s="28">
        <f>'Cena na poramnuvanje'!P36*'Sreden kurs'!$D$10</f>
        <v>0</v>
      </c>
      <c r="Q36" s="28">
        <f>'Cena na poramnuvanje'!Q36*'Sreden kurs'!$D$10</f>
        <v>0</v>
      </c>
      <c r="R36" s="28">
        <f>'Cena na poramnuvanje'!R36*'Sreden kurs'!$D$10</f>
        <v>0</v>
      </c>
      <c r="S36" s="28">
        <f>'Cena na poramnuvanje'!S36*'Sreden kurs'!$D$10</f>
        <v>0</v>
      </c>
      <c r="T36" s="28">
        <f>'Cena na poramnuvanje'!T36*'Sreden kurs'!$D$10</f>
        <v>0</v>
      </c>
      <c r="U36" s="28">
        <f>'Cena na poramnuvanje'!U36*'Sreden kurs'!$D$10</f>
        <v>0</v>
      </c>
      <c r="V36" s="28">
        <f>'Cena na poramnuvanje'!V36*'Sreden kurs'!$D$10</f>
        <v>0</v>
      </c>
      <c r="W36" s="28">
        <f>'Cena na poramnuvanje'!W36*'Sreden kurs'!$D$10</f>
        <v>0</v>
      </c>
      <c r="X36" s="28">
        <f>'Cena na poramnuvanje'!X36*'Sreden kurs'!$D$10</f>
        <v>0</v>
      </c>
      <c r="Y36" s="28">
        <f>'Cena na poramnuvanje'!Y36*'Sreden kurs'!$D$10</f>
        <v>0</v>
      </c>
      <c r="Z36" s="28">
        <f>'Cena na poramnuvanje'!Z36*'Sreden kurs'!$D$10</f>
        <v>0</v>
      </c>
      <c r="AA36" s="29">
        <f>'Cena na poramnuvanje'!AA36*'Sreden kurs'!$D$10</f>
        <v>0</v>
      </c>
    </row>
    <row r="37" spans="2:27" x14ac:dyDescent="0.25">
      <c r="B37" s="66"/>
      <c r="C37" s="6" t="s">
        <v>27</v>
      </c>
      <c r="D37" s="28">
        <f>'Cena na poramnuvanje'!D37*'Sreden kurs'!$D$10</f>
        <v>6340.1344999999992</v>
      </c>
      <c r="E37" s="28">
        <f>'Cena na poramnuvanje'!E37*'Sreden kurs'!$D$10</f>
        <v>0</v>
      </c>
      <c r="F37" s="28">
        <f>'Cena na poramnuvanje'!F37*'Sreden kurs'!$D$10</f>
        <v>6094.1544999999996</v>
      </c>
      <c r="G37" s="28">
        <f>'Cena na poramnuvanje'!G37*'Sreden kurs'!$D$10</f>
        <v>5813.7372999999998</v>
      </c>
      <c r="H37" s="28">
        <f>'Cena na poramnuvanje'!H37*'Sreden kurs'!$D$10</f>
        <v>5992.0727999999999</v>
      </c>
      <c r="I37" s="28">
        <f>'Cena na poramnuvanje'!I37*'Sreden kurs'!$D$10</f>
        <v>6443.4460999999992</v>
      </c>
      <c r="J37" s="28">
        <f>'Cena na poramnuvanje'!J37*'Sreden kurs'!$D$10</f>
        <v>0</v>
      </c>
      <c r="K37" s="28">
        <f>'Cena na poramnuvanje'!K37*'Sreden kurs'!$D$10</f>
        <v>8731.6750499999998</v>
      </c>
      <c r="L37" s="28">
        <f>'Cena na poramnuvanje'!L37*'Sreden kurs'!$D$10</f>
        <v>9062.5181499999999</v>
      </c>
      <c r="M37" s="28">
        <f>'Cena na poramnuvanje'!M37*'Sreden kurs'!$D$10</f>
        <v>10237.900167612772</v>
      </c>
      <c r="N37" s="28">
        <f>'Cena na poramnuvanje'!N37*'Sreden kurs'!$D$10</f>
        <v>9681.7157427835045</v>
      </c>
      <c r="O37" s="28">
        <f>'Cena na poramnuvanje'!O37*'Sreden kurs'!$D$10</f>
        <v>9594.4036438361891</v>
      </c>
      <c r="P37" s="28">
        <f>'Cena na poramnuvanje'!P37*'Sreden kurs'!$D$10</f>
        <v>10625.195416611017</v>
      </c>
      <c r="Q37" s="28">
        <f>'Cena na poramnuvanje'!Q37*'Sreden kurs'!$D$10</f>
        <v>9786.5232138182564</v>
      </c>
      <c r="R37" s="28">
        <f>'Cena na poramnuvanje'!R37*'Sreden kurs'!$D$10</f>
        <v>9582.2127716097984</v>
      </c>
      <c r="S37" s="28">
        <f>'Cena na poramnuvanje'!S37*'Sreden kurs'!$D$10</f>
        <v>10737.436533298098</v>
      </c>
      <c r="T37" s="28">
        <f>'Cena na poramnuvanje'!T37*'Sreden kurs'!$D$10</f>
        <v>11386.189634283513</v>
      </c>
      <c r="U37" s="28">
        <f>'Cena na poramnuvanje'!U37*'Sreden kurs'!$D$10</f>
        <v>9947.4021014195569</v>
      </c>
      <c r="V37" s="28">
        <f>'Cena na poramnuvanje'!V37*'Sreden kurs'!$D$10</f>
        <v>11285.813697117859</v>
      </c>
      <c r="W37" s="28">
        <f>'Cena na poramnuvanje'!W37*'Sreden kurs'!$D$10</f>
        <v>11203.973004411764</v>
      </c>
      <c r="X37" s="28">
        <f>'Cena na poramnuvanje'!X37*'Sreden kurs'!$D$10</f>
        <v>14297.5875</v>
      </c>
      <c r="Y37" s="28">
        <f>'Cena na poramnuvanje'!Y37*'Sreden kurs'!$D$10</f>
        <v>11513.538202926335</v>
      </c>
      <c r="Z37" s="28">
        <f>'Cena na poramnuvanje'!Z37*'Sreden kurs'!$D$10</f>
        <v>8327.3642499999987</v>
      </c>
      <c r="AA37" s="29">
        <f>'Cena na poramnuvanje'!AA37*'Sreden kurs'!$D$10</f>
        <v>7852.0005818973004</v>
      </c>
    </row>
    <row r="38" spans="2:27" x14ac:dyDescent="0.25">
      <c r="B38" s="66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0</v>
      </c>
      <c r="G38" s="28">
        <f>'Cena na poramnuvanje'!G38*'Sreden kurs'!$D$10</f>
        <v>0</v>
      </c>
      <c r="H38" s="28">
        <f>'Cena na poramnuvanje'!H38*'Sreden kurs'!$D$10</f>
        <v>0</v>
      </c>
      <c r="I38" s="28">
        <f>'Cena na poramnuvanje'!I38*'Sreden kurs'!$D$10</f>
        <v>0</v>
      </c>
      <c r="J38" s="28">
        <f>'Cena na poramnuvanje'!J38*'Sreden kurs'!$D$10</f>
        <v>13511.681399999999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7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0</v>
      </c>
      <c r="G39" s="30">
        <f>'Cena na poramnuvanje'!G39*'Sreden kurs'!$D$10</f>
        <v>0</v>
      </c>
      <c r="H39" s="30">
        <f>'Cena na poramnuvanje'!H39*'Sreden kurs'!$D$10</f>
        <v>0</v>
      </c>
      <c r="I39" s="30">
        <f>'Cena na poramnuvanje'!I39*'Sreden kurs'!$D$10</f>
        <v>0</v>
      </c>
      <c r="J39" s="30">
        <f>'Cena na poramnuvanje'!J39*'Sreden kurs'!$D$10</f>
        <v>40534.429249999994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5" t="str">
        <f>'Cena na poramnuvanje'!B40:B43</f>
        <v>10.09.2022</v>
      </c>
      <c r="C40" s="6" t="s">
        <v>26</v>
      </c>
      <c r="D40" s="28">
        <f>'Cena na poramnuvanje'!D40*'Sreden kurs'!$D$11</f>
        <v>0</v>
      </c>
      <c r="E40" s="28">
        <f>'Cena na poramnuvanje'!E40*'Sreden kurs'!$D$11</f>
        <v>0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0</v>
      </c>
      <c r="K40" s="28">
        <f>'Cena na poramnuvanje'!K40*'Sreden kurs'!$D$11</f>
        <v>0</v>
      </c>
      <c r="L40" s="28">
        <f>'Cena na poramnuvanje'!L40*'Sreden kurs'!$D$11</f>
        <v>0</v>
      </c>
      <c r="M40" s="28">
        <f>'Cena na poramnuvanje'!M40*'Sreden kurs'!$D$11</f>
        <v>0</v>
      </c>
      <c r="N40" s="28">
        <f>'Cena na poramnuvanje'!N40*'Sreden kurs'!$D$11</f>
        <v>0</v>
      </c>
      <c r="O40" s="28">
        <f>'Cena na poramnuvanje'!O40*'Sreden kurs'!$D$11</f>
        <v>0</v>
      </c>
      <c r="P40" s="28">
        <f>'Cena na poramnuvanje'!P40*'Sreden kurs'!$D$11</f>
        <v>0</v>
      </c>
      <c r="Q40" s="28">
        <f>'Cena na poramnuvanje'!Q40*'Sreden kurs'!$D$11</f>
        <v>0</v>
      </c>
      <c r="R40" s="28">
        <f>'Cena na poramnuvanje'!R40*'Sreden kurs'!$D$11</f>
        <v>0</v>
      </c>
      <c r="S40" s="28">
        <f>'Cena na poramnuvanje'!S40*'Sreden kurs'!$D$11</f>
        <v>0</v>
      </c>
      <c r="T40" s="28">
        <f>'Cena na poramnuvanje'!T40*'Sreden kurs'!$D$11</f>
        <v>34312.365149999998</v>
      </c>
      <c r="U40" s="28">
        <f>'Cena na poramnuvanje'!U40*'Sreden kurs'!$D$11</f>
        <v>40239.868200000004</v>
      </c>
      <c r="V40" s="28">
        <f>'Cena na poramnuvanje'!V40*'Sreden kurs'!$D$11</f>
        <v>43309.698599999996</v>
      </c>
      <c r="W40" s="28">
        <f>'Cena na poramnuvanje'!W40*'Sreden kurs'!$D$11</f>
        <v>45370.396049999996</v>
      </c>
      <c r="X40" s="28">
        <f>'Cena na poramnuvanje'!X40*'Sreden kurs'!$D$11</f>
        <v>44643.525150000009</v>
      </c>
      <c r="Y40" s="28">
        <f>'Cena na poramnuvanje'!Y40*'Sreden kurs'!$D$11</f>
        <v>0</v>
      </c>
      <c r="Z40" s="28">
        <f>'Cena na poramnuvanje'!Z40*'Sreden kurs'!$D$11</f>
        <v>0</v>
      </c>
      <c r="AA40" s="29">
        <f>'Cena na poramnuvanje'!AA40*'Sreden kurs'!$D$11</f>
        <v>0</v>
      </c>
    </row>
    <row r="41" spans="2:27" x14ac:dyDescent="0.25">
      <c r="B41" s="66"/>
      <c r="C41" s="6" t="s">
        <v>27</v>
      </c>
      <c r="D41" s="28">
        <f>'Cena na poramnuvanje'!D41*'Sreden kurs'!$D$11</f>
        <v>7413.8371999999999</v>
      </c>
      <c r="E41" s="28">
        <f>'Cena na poramnuvanje'!E41*'Sreden kurs'!$D$11</f>
        <v>6643.3048499999995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0</v>
      </c>
      <c r="K41" s="28">
        <f>'Cena na poramnuvanje'!K41*'Sreden kurs'!$D$11</f>
        <v>7602.0118999999995</v>
      </c>
      <c r="L41" s="28">
        <f>'Cena na poramnuvanje'!L41*'Sreden kurs'!$D$11</f>
        <v>7909.4868999999999</v>
      </c>
      <c r="M41" s="28">
        <f>'Cena na poramnuvanje'!M41*'Sreden kurs'!$D$11</f>
        <v>7935.9297500000002</v>
      </c>
      <c r="N41" s="28">
        <f>'Cena na poramnuvanje'!N41*'Sreden kurs'!$D$11</f>
        <v>8848.3213552631569</v>
      </c>
      <c r="O41" s="28">
        <f>'Cena na poramnuvanje'!O41*'Sreden kurs'!$D$11</f>
        <v>7725.7165716216232</v>
      </c>
      <c r="P41" s="28">
        <f>'Cena na poramnuvanje'!P41*'Sreden kurs'!$D$11</f>
        <v>7389.8541500000001</v>
      </c>
      <c r="Q41" s="28">
        <f>'Cena na poramnuvanje'!Q41*'Sreden kurs'!$D$11</f>
        <v>6567.6659999999993</v>
      </c>
      <c r="R41" s="28">
        <f>'Cena na poramnuvanje'!R41*'Sreden kurs'!$D$11</f>
        <v>6456.9749999999995</v>
      </c>
      <c r="S41" s="28">
        <f>'Cena na poramnuvanje'!S41*'Sreden kurs'!$D$11</f>
        <v>6538.1483999999991</v>
      </c>
      <c r="T41" s="28">
        <f>'Cena na poramnuvanje'!T41*'Sreden kurs'!$D$11</f>
        <v>0</v>
      </c>
      <c r="U41" s="28">
        <f>'Cena na poramnuvanje'!U41*'Sreden kurs'!$D$11</f>
        <v>0</v>
      </c>
      <c r="V41" s="28">
        <f>'Cena na poramnuvanje'!V41*'Sreden kurs'!$D$11</f>
        <v>0</v>
      </c>
      <c r="W41" s="28">
        <f>'Cena na poramnuvanje'!W41*'Sreden kurs'!$D$11</f>
        <v>0</v>
      </c>
      <c r="X41" s="28">
        <f>'Cena na poramnuvanje'!X41*'Sreden kurs'!$D$11</f>
        <v>0</v>
      </c>
      <c r="Y41" s="28">
        <f>'Cena na poramnuvanje'!Y41*'Sreden kurs'!$D$11</f>
        <v>14142.620099999998</v>
      </c>
      <c r="Z41" s="28">
        <f>'Cena na poramnuvanje'!Z41*'Sreden kurs'!$D$11</f>
        <v>10259.891220212767</v>
      </c>
      <c r="AA41" s="29">
        <f>'Cena na poramnuvanje'!AA41*'Sreden kurs'!$D$11</f>
        <v>8080.4430000000002</v>
      </c>
    </row>
    <row r="42" spans="2:27" x14ac:dyDescent="0.25">
      <c r="B42" s="66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10826.194750000001</v>
      </c>
      <c r="G42" s="28">
        <f>'Cena na poramnuvanje'!G42*'Sreden kurs'!$D$11</f>
        <v>10702.5898</v>
      </c>
      <c r="H42" s="28">
        <f>'Cena na poramnuvanje'!H42*'Sreden kurs'!$D$11</f>
        <v>10703.204750000001</v>
      </c>
      <c r="I42" s="28">
        <f>'Cena na poramnuvanje'!I42*'Sreden kurs'!$D$11</f>
        <v>10947.339900000001</v>
      </c>
      <c r="J42" s="28">
        <f>'Cena na poramnuvanje'!J42*'Sreden kurs'!$D$11</f>
        <v>11724.02175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7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32477.969299999997</v>
      </c>
      <c r="G43" s="30">
        <f>'Cena na poramnuvanje'!G43*'Sreden kurs'!$D$11</f>
        <v>32107.154449999998</v>
      </c>
      <c r="H43" s="30">
        <f>'Cena na poramnuvanje'!H43*'Sreden kurs'!$D$11</f>
        <v>32108.999299999999</v>
      </c>
      <c r="I43" s="30">
        <f>'Cena na poramnuvanje'!I43*'Sreden kurs'!$D$11</f>
        <v>32842.019699999997</v>
      </c>
      <c r="J43" s="30">
        <f>'Cena na poramnuvanje'!J43*'Sreden kurs'!$D$11</f>
        <v>35172.06525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5" t="str">
        <f>'Cena na poramnuvanje'!B44:B47</f>
        <v>11.09.2022</v>
      </c>
      <c r="C44" s="6" t="s">
        <v>26</v>
      </c>
      <c r="D44" s="28">
        <f>'Cena na poramnuvanje'!D44*'Sreden kurs'!$D$12</f>
        <v>0</v>
      </c>
      <c r="E44" s="28">
        <f>'Cena na poramnuvanje'!E44*'Sreden kurs'!$D$12</f>
        <v>0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0</v>
      </c>
      <c r="M44" s="28">
        <f>'Cena na poramnuvanje'!M44*'Sreden kurs'!$D$12</f>
        <v>0</v>
      </c>
      <c r="N44" s="28">
        <f>'Cena na poramnuvanje'!N44*'Sreden kurs'!$D$12</f>
        <v>0</v>
      </c>
      <c r="O44" s="28">
        <f>'Cena na poramnuvanje'!O44*'Sreden kurs'!$D$12</f>
        <v>0</v>
      </c>
      <c r="P44" s="28">
        <f>'Cena na poramnuvanje'!P44*'Sreden kurs'!$D$12</f>
        <v>0</v>
      </c>
      <c r="Q44" s="28">
        <f>'Cena na poramnuvanje'!Q44*'Sreden kurs'!$D$12</f>
        <v>0</v>
      </c>
      <c r="R44" s="28">
        <f>'Cena na poramnuvanje'!R44*'Sreden kurs'!$D$12</f>
        <v>0</v>
      </c>
      <c r="S44" s="28">
        <f>'Cena na poramnuvanje'!S44*'Sreden kurs'!$D$12</f>
        <v>0</v>
      </c>
      <c r="T44" s="28">
        <f>'Cena na poramnuvanje'!T44*'Sreden kurs'!$D$12</f>
        <v>0</v>
      </c>
      <c r="U44" s="28">
        <f>'Cena na poramnuvanje'!U44*'Sreden kurs'!$D$12</f>
        <v>0</v>
      </c>
      <c r="V44" s="28">
        <f>'Cena na poramnuvanje'!V44*'Sreden kurs'!$D$12</f>
        <v>0</v>
      </c>
      <c r="W44" s="28">
        <f>'Cena na poramnuvanje'!W44*'Sreden kurs'!$D$12</f>
        <v>0</v>
      </c>
      <c r="X44" s="28">
        <f>'Cena na poramnuvanje'!X44*'Sreden kurs'!$D$12</f>
        <v>0</v>
      </c>
      <c r="Y44" s="28">
        <f>'Cena na poramnuvanje'!Y44*'Sreden kurs'!$D$12</f>
        <v>0</v>
      </c>
      <c r="Z44" s="28">
        <f>'Cena na poramnuvanje'!Z44*'Sreden kurs'!$D$12</f>
        <v>0</v>
      </c>
      <c r="AA44" s="29">
        <f>'Cena na poramnuvanje'!AA44*'Sreden kurs'!$D$12</f>
        <v>0</v>
      </c>
    </row>
    <row r="45" spans="2:27" x14ac:dyDescent="0.25">
      <c r="B45" s="66"/>
      <c r="C45" s="6" t="s">
        <v>27</v>
      </c>
      <c r="D45" s="28">
        <f>'Cena na poramnuvanje'!D45*'Sreden kurs'!$D$12</f>
        <v>0</v>
      </c>
      <c r="E45" s="28">
        <f>'Cena na poramnuvanje'!E45*'Sreden kurs'!$D$12</f>
        <v>0</v>
      </c>
      <c r="F45" s="28">
        <f>'Cena na poramnuvanje'!F45*'Sreden kurs'!$D$12</f>
        <v>0</v>
      </c>
      <c r="G45" s="28">
        <f>'Cena na poramnuvanje'!G45*'Sreden kurs'!$D$12</f>
        <v>6811.8011499999993</v>
      </c>
      <c r="H45" s="28">
        <f>'Cena na poramnuvanje'!H45*'Sreden kurs'!$D$12</f>
        <v>6614.4021999999995</v>
      </c>
      <c r="I45" s="28">
        <f>'Cena na poramnuvanje'!I45*'Sreden kurs'!$D$12</f>
        <v>6808.1114499999994</v>
      </c>
      <c r="J45" s="28">
        <f>'Cena na poramnuvanje'!J45*'Sreden kurs'!$D$12</f>
        <v>6992.5964499999991</v>
      </c>
      <c r="K45" s="28">
        <f>'Cena na poramnuvanje'!K45*'Sreden kurs'!$D$12</f>
        <v>7102.6724999999997</v>
      </c>
      <c r="L45" s="28">
        <f>'Cena na poramnuvanje'!L45*'Sreden kurs'!$D$12</f>
        <v>9653.964007249624</v>
      </c>
      <c r="M45" s="28">
        <f>'Cena na poramnuvanje'!M45*'Sreden kurs'!$D$12</f>
        <v>8622.7585302723655</v>
      </c>
      <c r="N45" s="28">
        <f>'Cena na poramnuvanje'!N45*'Sreden kurs'!$D$12</f>
        <v>7448.7337895256915</v>
      </c>
      <c r="O45" s="28">
        <f>'Cena na poramnuvanje'!O45*'Sreden kurs'!$D$12</f>
        <v>7959.0084156250014</v>
      </c>
      <c r="P45" s="28">
        <f>'Cena na poramnuvanje'!P45*'Sreden kurs'!$D$12</f>
        <v>7513.3338580147765</v>
      </c>
      <c r="Q45" s="28">
        <f>'Cena na poramnuvanje'!Q45*'Sreden kurs'!$D$12</f>
        <v>5979.5217008860109</v>
      </c>
      <c r="R45" s="28">
        <f>'Cena na poramnuvanje'!R45*'Sreden kurs'!$D$12</f>
        <v>4660.7397039800999</v>
      </c>
      <c r="S45" s="28">
        <f>'Cena na poramnuvanje'!S45*'Sreden kurs'!$D$12</f>
        <v>5479.2044999999998</v>
      </c>
      <c r="T45" s="28">
        <f>'Cena na poramnuvanje'!T45*'Sreden kurs'!$D$12</f>
        <v>6329.6803500000005</v>
      </c>
      <c r="U45" s="28">
        <f>'Cena na poramnuvanje'!U45*'Sreden kurs'!$D$12</f>
        <v>7459.3434999999999</v>
      </c>
      <c r="V45" s="28">
        <f>'Cena na poramnuvanje'!V45*'Sreden kurs'!$D$12</f>
        <v>9247.4739181746645</v>
      </c>
      <c r="W45" s="28">
        <f>'Cena na poramnuvanje'!W45*'Sreden kurs'!$D$12</f>
        <v>10564.93636657754</v>
      </c>
      <c r="X45" s="28">
        <f>'Cena na poramnuvanje'!X45*'Sreden kurs'!$D$12</f>
        <v>10051.202643916911</v>
      </c>
      <c r="Y45" s="28">
        <f>'Cena na poramnuvanje'!Y45*'Sreden kurs'!$D$12</f>
        <v>9553.4470961077823</v>
      </c>
      <c r="Z45" s="28">
        <f>'Cena na poramnuvanje'!Z45*'Sreden kurs'!$D$12</f>
        <v>8393.45255</v>
      </c>
      <c r="AA45" s="29">
        <f>'Cena na poramnuvanje'!AA45*'Sreden kurs'!$D$12</f>
        <v>8057.9655172413795</v>
      </c>
    </row>
    <row r="46" spans="2:27" x14ac:dyDescent="0.25">
      <c r="B46" s="66"/>
      <c r="C46" s="6" t="s">
        <v>28</v>
      </c>
      <c r="D46" s="28">
        <f>'Cena na poramnuvanje'!D46*'Sreden kurs'!$D$12</f>
        <v>12958.841349999999</v>
      </c>
      <c r="E46" s="28">
        <f>'Cena na poramnuvanje'!E46*'Sreden kurs'!$D$12</f>
        <v>11840.247299999999</v>
      </c>
      <c r="F46" s="28">
        <f>'Cena na poramnuvanje'!F46*'Sreden kurs'!$D$12</f>
        <v>11839.63235</v>
      </c>
      <c r="G46" s="28">
        <f>'Cena na poramnuvanje'!G46*'Sreden kurs'!$D$12</f>
        <v>0</v>
      </c>
      <c r="H46" s="28">
        <f>'Cena na poramnuvanje'!H46*'Sreden kurs'!$D$12</f>
        <v>0</v>
      </c>
      <c r="I46" s="28">
        <f>'Cena na poramnuvanje'!I46*'Sreden kurs'!$D$12</f>
        <v>0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7"/>
      <c r="C47" s="9" t="s">
        <v>29</v>
      </c>
      <c r="D47" s="30">
        <f>'Cena na poramnuvanje'!D47*'Sreden kurs'!$D$12</f>
        <v>38875.909099999997</v>
      </c>
      <c r="E47" s="30">
        <f>'Cena na poramnuvanje'!E47*'Sreden kurs'!$D$12</f>
        <v>35520.126949999998</v>
      </c>
      <c r="F47" s="30">
        <f>'Cena na poramnuvanje'!F47*'Sreden kurs'!$D$12</f>
        <v>35518.89705</v>
      </c>
      <c r="G47" s="30">
        <f>'Cena na poramnuvanje'!G47*'Sreden kurs'!$D$12</f>
        <v>0</v>
      </c>
      <c r="H47" s="30">
        <f>'Cena na poramnuvanje'!H47*'Sreden kurs'!$D$12</f>
        <v>0</v>
      </c>
      <c r="I47" s="30">
        <f>'Cena na poramnuvanje'!I47*'Sreden kurs'!$D$12</f>
        <v>0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5" t="str">
        <f>'Cena na poramnuvanje'!B48:B51</f>
        <v>12.09.2022</v>
      </c>
      <c r="C48" s="6" t="s">
        <v>26</v>
      </c>
      <c r="D48" s="28">
        <f>'Cena na poramnuvanje'!D48*'Sreden kurs'!$D$13</f>
        <v>0</v>
      </c>
      <c r="E48" s="28">
        <f>'Cena na poramnuvanje'!E48*'Sreden kurs'!$D$13</f>
        <v>0</v>
      </c>
      <c r="F48" s="28">
        <f>'Cena na poramnuvanje'!F48*'Sreden kurs'!$D$13</f>
        <v>0</v>
      </c>
      <c r="G48" s="28">
        <f>'Cena na poramnuvanje'!G48*'Sreden kurs'!$D$13</f>
        <v>0</v>
      </c>
      <c r="H48" s="28">
        <f>'Cena na poramnuvanje'!H48*'Sreden kurs'!$D$13</f>
        <v>0</v>
      </c>
      <c r="I48" s="28">
        <f>'Cena na poramnuvanje'!I48*'Sreden kurs'!$D$13</f>
        <v>0</v>
      </c>
      <c r="J48" s="28">
        <f>'Cena na poramnuvanje'!J48*'Sreden kurs'!$D$13</f>
        <v>0</v>
      </c>
      <c r="K48" s="28">
        <f>'Cena na poramnuvanje'!K48*'Sreden kurs'!$D$13</f>
        <v>0</v>
      </c>
      <c r="L48" s="28">
        <f>'Cena na poramnuvanje'!L48*'Sreden kurs'!$D$13</f>
        <v>0</v>
      </c>
      <c r="M48" s="28">
        <f>'Cena na poramnuvanje'!M48*'Sreden kurs'!$D$13</f>
        <v>0</v>
      </c>
      <c r="N48" s="28">
        <f>'Cena na poramnuvanje'!N48*'Sreden kurs'!$D$13</f>
        <v>0</v>
      </c>
      <c r="O48" s="28">
        <f>'Cena na poramnuvanje'!O48*'Sreden kurs'!$D$13</f>
        <v>0</v>
      </c>
      <c r="P48" s="28">
        <f>'Cena na poramnuvanje'!P48*'Sreden kurs'!$D$13</f>
        <v>0</v>
      </c>
      <c r="Q48" s="28">
        <f>'Cena na poramnuvanje'!Q48*'Sreden kurs'!$D$13</f>
        <v>0</v>
      </c>
      <c r="R48" s="28">
        <f>'Cena na poramnuvanje'!R48*'Sreden kurs'!$D$13</f>
        <v>0</v>
      </c>
      <c r="S48" s="28">
        <f>'Cena na poramnuvanje'!S48*'Sreden kurs'!$D$13</f>
        <v>0</v>
      </c>
      <c r="T48" s="28">
        <f>'Cena na poramnuvanje'!T48*'Sreden kurs'!$D$13</f>
        <v>0</v>
      </c>
      <c r="U48" s="28">
        <f>'Cena na poramnuvanje'!U48*'Sreden kurs'!$D$13</f>
        <v>0</v>
      </c>
      <c r="V48" s="28">
        <f>'Cena na poramnuvanje'!V48*'Sreden kurs'!$D$13</f>
        <v>0</v>
      </c>
      <c r="W48" s="28">
        <f>'Cena na poramnuvanje'!W48*'Sreden kurs'!$D$13</f>
        <v>0</v>
      </c>
      <c r="X48" s="28">
        <f>'Cena na poramnuvanje'!X48*'Sreden kurs'!$D$13</f>
        <v>0</v>
      </c>
      <c r="Y48" s="28">
        <f>'Cena na poramnuvanje'!Y48*'Sreden kurs'!$D$13</f>
        <v>0</v>
      </c>
      <c r="Z48" s="28">
        <f>'Cena na poramnuvanje'!Z48*'Sreden kurs'!$D$13</f>
        <v>0</v>
      </c>
      <c r="AA48" s="29">
        <f>'Cena na poramnuvanje'!AA48*'Sreden kurs'!$D$13</f>
        <v>0</v>
      </c>
    </row>
    <row r="49" spans="2:27" x14ac:dyDescent="0.25">
      <c r="B49" s="66"/>
      <c r="C49" s="6" t="s">
        <v>27</v>
      </c>
      <c r="D49" s="28">
        <f>'Cena na poramnuvanje'!D49*'Sreden kurs'!$D$13</f>
        <v>6403.4743499999986</v>
      </c>
      <c r="E49" s="28">
        <f>'Cena na poramnuvanje'!E49*'Sreden kurs'!$D$13</f>
        <v>6222.6790499999997</v>
      </c>
      <c r="F49" s="28">
        <f>'Cena na poramnuvanje'!F49*'Sreden kurs'!$D$13</f>
        <v>6215.9146000000001</v>
      </c>
      <c r="G49" s="28">
        <f>'Cena na poramnuvanje'!G49*'Sreden kurs'!$D$13</f>
        <v>6455.13015</v>
      </c>
      <c r="H49" s="28">
        <f>'Cena na poramnuvanje'!H49*'Sreden kurs'!$D$13</f>
        <v>6519.6998999999996</v>
      </c>
      <c r="I49" s="28">
        <f>'Cena na poramnuvanje'!I49*'Sreden kurs'!$D$13</f>
        <v>7177.6963999999998</v>
      </c>
      <c r="J49" s="28">
        <f>'Cena na poramnuvanje'!J49*'Sreden kurs'!$D$13</f>
        <v>8578.5524999999998</v>
      </c>
      <c r="K49" s="28">
        <f>'Cena na poramnuvanje'!K49*'Sreden kurs'!$D$13</f>
        <v>9833.4977363636353</v>
      </c>
      <c r="L49" s="28">
        <f>'Cena na poramnuvanje'!L49*'Sreden kurs'!$D$13</f>
        <v>10722.49854209622</v>
      </c>
      <c r="M49" s="28">
        <f>'Cena na poramnuvanje'!M49*'Sreden kurs'!$D$13</f>
        <v>10838.78800974212</v>
      </c>
      <c r="N49" s="28">
        <f>'Cena na poramnuvanje'!N49*'Sreden kurs'!$D$13</f>
        <v>8594.7687698544705</v>
      </c>
      <c r="O49" s="28">
        <f>'Cena na poramnuvanje'!O49*'Sreden kurs'!$D$13</f>
        <v>8116.72505</v>
      </c>
      <c r="P49" s="28">
        <f>'Cena na poramnuvanje'!P49*'Sreden kurs'!$D$13</f>
        <v>7881.8141499999992</v>
      </c>
      <c r="Q49" s="28">
        <f>'Cena na poramnuvanje'!Q49*'Sreden kurs'!$D$13</f>
        <v>7782.1922499999991</v>
      </c>
      <c r="R49" s="28">
        <f>'Cena na poramnuvanje'!R49*'Sreden kurs'!$D$13</f>
        <v>7956.2230999999992</v>
      </c>
      <c r="S49" s="28">
        <f>'Cena na poramnuvanje'!S49*'Sreden kurs'!$D$13</f>
        <v>8122.8745499999995</v>
      </c>
      <c r="T49" s="28">
        <f>'Cena na poramnuvanje'!T49*'Sreden kurs'!$D$13</f>
        <v>9041.9452134911571</v>
      </c>
      <c r="U49" s="28">
        <f>'Cena na poramnuvanje'!U49*'Sreden kurs'!$D$13</f>
        <v>11076.574515789474</v>
      </c>
      <c r="V49" s="28">
        <f>'Cena na poramnuvanje'!V49*'Sreden kurs'!$D$13</f>
        <v>10305.293055555556</v>
      </c>
      <c r="W49" s="28">
        <f>'Cena na poramnuvanje'!W49*'Sreden kurs'!$D$13</f>
        <v>12596.635799999998</v>
      </c>
      <c r="X49" s="28">
        <f>'Cena na poramnuvanje'!X49*'Sreden kurs'!$D$13</f>
        <v>12460.722960686629</v>
      </c>
      <c r="Y49" s="28">
        <f>'Cena na poramnuvanje'!Y49*'Sreden kurs'!$D$13</f>
        <v>11372.925846153847</v>
      </c>
      <c r="Z49" s="28">
        <f>'Cena na poramnuvanje'!Z49*'Sreden kurs'!$D$13</f>
        <v>7045.5313459999998</v>
      </c>
      <c r="AA49" s="29">
        <f>'Cena na poramnuvanje'!AA49*'Sreden kurs'!$D$13</f>
        <v>6832.7094499999994</v>
      </c>
    </row>
    <row r="50" spans="2:27" x14ac:dyDescent="0.25">
      <c r="B50" s="66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0</v>
      </c>
      <c r="I50" s="28">
        <f>'Cena na poramnuvanje'!I50*'Sreden kurs'!$D$13</f>
        <v>0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7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0</v>
      </c>
      <c r="I51" s="30">
        <f>'Cena na poramnuvanje'!I51*'Sreden kurs'!$D$13</f>
        <v>0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5" t="str">
        <f>'Cena na poramnuvanje'!B52:B55</f>
        <v>13.09.2022</v>
      </c>
      <c r="C52" s="6" t="s">
        <v>26</v>
      </c>
      <c r="D52" s="28">
        <f>'Cena na poramnuvanje'!D52*'Sreden kurs'!$D$14</f>
        <v>31829.197049999999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0</v>
      </c>
      <c r="J52" s="28">
        <f>'Cena na poramnuvanje'!J52*'Sreden kurs'!$D$14</f>
        <v>0</v>
      </c>
      <c r="K52" s="28">
        <f>'Cena na poramnuvanje'!K52*'Sreden kurs'!$D$14</f>
        <v>0</v>
      </c>
      <c r="L52" s="28">
        <f>'Cena na poramnuvanje'!L52*'Sreden kurs'!$D$14</f>
        <v>0</v>
      </c>
      <c r="M52" s="28">
        <f>'Cena na poramnuvanje'!M52*'Sreden kurs'!$D$14</f>
        <v>0</v>
      </c>
      <c r="N52" s="28">
        <f>'Cena na poramnuvanje'!N52*'Sreden kurs'!$D$14</f>
        <v>0</v>
      </c>
      <c r="O52" s="28">
        <f>'Cena na poramnuvanje'!O52*'Sreden kurs'!$D$14</f>
        <v>0</v>
      </c>
      <c r="P52" s="28">
        <f>'Cena na poramnuvanje'!P52*'Sreden kurs'!$D$14</f>
        <v>0</v>
      </c>
      <c r="Q52" s="28">
        <f>'Cena na poramnuvanje'!Q52*'Sreden kurs'!$D$14</f>
        <v>0</v>
      </c>
      <c r="R52" s="28">
        <f>'Cena na poramnuvanje'!R52*'Sreden kurs'!$D$14</f>
        <v>0</v>
      </c>
      <c r="S52" s="28">
        <f>'Cena na poramnuvanje'!S52*'Sreden kurs'!$D$14</f>
        <v>0</v>
      </c>
      <c r="T52" s="28">
        <f>'Cena na poramnuvanje'!T52*'Sreden kurs'!$D$14</f>
        <v>0</v>
      </c>
      <c r="U52" s="28">
        <f>'Cena na poramnuvanje'!U52*'Sreden kurs'!$D$14</f>
        <v>0</v>
      </c>
      <c r="V52" s="28">
        <f>'Cena na poramnuvanje'!V52*'Sreden kurs'!$D$14</f>
        <v>0</v>
      </c>
      <c r="W52" s="28">
        <f>'Cena na poramnuvanje'!W52*'Sreden kurs'!$D$14</f>
        <v>56127.71639999999</v>
      </c>
      <c r="X52" s="28">
        <f>'Cena na poramnuvanje'!X52*'Sreden kurs'!$D$14</f>
        <v>0</v>
      </c>
      <c r="Y52" s="28">
        <f>'Cena na poramnuvanje'!Y52*'Sreden kurs'!$D$14</f>
        <v>0</v>
      </c>
      <c r="Z52" s="28">
        <f>'Cena na poramnuvanje'!Z52*'Sreden kurs'!$D$14</f>
        <v>0</v>
      </c>
      <c r="AA52" s="29">
        <f>'Cena na poramnuvanje'!AA52*'Sreden kurs'!$D$14</f>
        <v>0</v>
      </c>
    </row>
    <row r="53" spans="2:27" x14ac:dyDescent="0.25">
      <c r="B53" s="66"/>
      <c r="C53" s="6" t="s">
        <v>27</v>
      </c>
      <c r="D53" s="28">
        <f>'Cena na poramnuvanje'!D53*'Sreden kurs'!$D$14</f>
        <v>0</v>
      </c>
      <c r="E53" s="28">
        <f>'Cena na poramnuvanje'!E53*'Sreden kurs'!$D$14</f>
        <v>6284.1740499999996</v>
      </c>
      <c r="F53" s="28">
        <f>'Cena na poramnuvanje'!F53*'Sreden kurs'!$D$14</f>
        <v>6850.5429999999997</v>
      </c>
      <c r="G53" s="28">
        <f>'Cena na poramnuvanje'!G53*'Sreden kurs'!$D$14</f>
        <v>6284.7889999999998</v>
      </c>
      <c r="H53" s="28">
        <f>'Cena na poramnuvanje'!H53*'Sreden kurs'!$D$14</f>
        <v>6735.5473499999998</v>
      </c>
      <c r="I53" s="28">
        <f>'Cena na poramnuvanje'!I53*'Sreden kurs'!$D$14</f>
        <v>7066.3904499999999</v>
      </c>
      <c r="J53" s="28">
        <f>'Cena na poramnuvanje'!J53*'Sreden kurs'!$D$14</f>
        <v>8054.6150999999991</v>
      </c>
      <c r="K53" s="28">
        <f>'Cena na poramnuvanje'!K53*'Sreden kurs'!$D$14</f>
        <v>9523.1157000000003</v>
      </c>
      <c r="L53" s="28">
        <f>'Cena na poramnuvanje'!L53*'Sreden kurs'!$D$14</f>
        <v>10216.164349999999</v>
      </c>
      <c r="M53" s="28">
        <f>'Cena na poramnuvanje'!M53*'Sreden kurs'!$D$14</f>
        <v>8790.7102499999983</v>
      </c>
      <c r="N53" s="28">
        <f>'Cena na poramnuvanje'!N53*'Sreden kurs'!$D$14</f>
        <v>9069.9591840241155</v>
      </c>
      <c r="O53" s="28">
        <f>'Cena na poramnuvanje'!O53*'Sreden kurs'!$D$14</f>
        <v>9320.0290701581034</v>
      </c>
      <c r="P53" s="28">
        <f>'Cena na poramnuvanje'!P53*'Sreden kurs'!$D$14</f>
        <v>8243.5711350091406</v>
      </c>
      <c r="Q53" s="28">
        <f>'Cena na poramnuvanje'!Q53*'Sreden kurs'!$D$14</f>
        <v>7718.0273888526726</v>
      </c>
      <c r="R53" s="28">
        <f>'Cena na poramnuvanje'!R53*'Sreden kurs'!$D$14</f>
        <v>9220.9108276067509</v>
      </c>
      <c r="S53" s="28">
        <f>'Cena na poramnuvanje'!S53*'Sreden kurs'!$D$14</f>
        <v>11089.89796821975</v>
      </c>
      <c r="T53" s="28">
        <f>'Cena na poramnuvanje'!T53*'Sreden kurs'!$D$14</f>
        <v>9520.9581682659737</v>
      </c>
      <c r="U53" s="28">
        <f>'Cena na poramnuvanje'!U53*'Sreden kurs'!$D$14</f>
        <v>10801.052080000001</v>
      </c>
      <c r="V53" s="28">
        <f>'Cena na poramnuvanje'!V53*'Sreden kurs'!$D$14</f>
        <v>9698.2962391304354</v>
      </c>
      <c r="W53" s="28">
        <f>'Cena na poramnuvanje'!W53*'Sreden kurs'!$D$14</f>
        <v>0</v>
      </c>
      <c r="X53" s="28">
        <f>'Cena na poramnuvanje'!X53*'Sreden kurs'!$D$14</f>
        <v>9679.9279499999993</v>
      </c>
      <c r="Y53" s="28">
        <f>'Cena na poramnuvanje'!Y53*'Sreden kurs'!$D$14</f>
        <v>8488.7698</v>
      </c>
      <c r="Z53" s="28">
        <f>'Cena na poramnuvanje'!Z53*'Sreden kurs'!$D$14</f>
        <v>8126.5642500000004</v>
      </c>
      <c r="AA53" s="29">
        <f>'Cena na poramnuvanje'!AA53*'Sreden kurs'!$D$14</f>
        <v>7674.5759999999991</v>
      </c>
    </row>
    <row r="54" spans="2:27" x14ac:dyDescent="0.25">
      <c r="B54" s="66"/>
      <c r="C54" s="6" t="s">
        <v>28</v>
      </c>
      <c r="D54" s="28">
        <f>'Cena na poramnuvanje'!D54*'Sreden kurs'!$D$14</f>
        <v>0</v>
      </c>
      <c r="E54" s="28">
        <f>'Cena na poramnuvanje'!E54*'Sreden kurs'!$D$14</f>
        <v>0</v>
      </c>
      <c r="F54" s="28">
        <f>'Cena na poramnuvanje'!F54*'Sreden kurs'!$D$14</f>
        <v>0</v>
      </c>
      <c r="G54" s="28">
        <f>'Cena na poramnuvanje'!G54*'Sreden kurs'!$D$14</f>
        <v>0</v>
      </c>
      <c r="H54" s="28">
        <f>'Cena na poramnuvanje'!H54*'Sreden kurs'!$D$14</f>
        <v>0</v>
      </c>
      <c r="I54" s="28">
        <f>'Cena na poramnuvanje'!I54*'Sreden kurs'!$D$14</f>
        <v>0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7"/>
      <c r="C55" s="9" t="s">
        <v>29</v>
      </c>
      <c r="D55" s="30">
        <f>'Cena na poramnuvanje'!D55*'Sreden kurs'!$D$14</f>
        <v>0</v>
      </c>
      <c r="E55" s="30">
        <f>'Cena na poramnuvanje'!E55*'Sreden kurs'!$D$14</f>
        <v>0</v>
      </c>
      <c r="F55" s="30">
        <f>'Cena na poramnuvanje'!F55*'Sreden kurs'!$D$14</f>
        <v>0</v>
      </c>
      <c r="G55" s="30">
        <f>'Cena na poramnuvanje'!G55*'Sreden kurs'!$D$14</f>
        <v>0</v>
      </c>
      <c r="H55" s="30">
        <f>'Cena na poramnuvanje'!H55*'Sreden kurs'!$D$14</f>
        <v>0</v>
      </c>
      <c r="I55" s="30">
        <f>'Cena na poramnuvanje'!I55*'Sreden kurs'!$D$14</f>
        <v>0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5" t="str">
        <f>'Cena na poramnuvanje'!B56:B59</f>
        <v>14.09.2022</v>
      </c>
      <c r="C56" s="6" t="s">
        <v>26</v>
      </c>
      <c r="D56" s="28">
        <f>'Cena na poramnuvanje'!D56*'Sreden kurs'!$D$15</f>
        <v>31831.0419</v>
      </c>
      <c r="E56" s="28">
        <f>'Cena na poramnuvanje'!E56*'Sreden kurs'!$D$15</f>
        <v>0</v>
      </c>
      <c r="F56" s="28">
        <f>'Cena na poramnuvanje'!F56*'Sreden kurs'!$D$15</f>
        <v>0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0</v>
      </c>
      <c r="K56" s="28">
        <f>'Cena na poramnuvanje'!K56*'Sreden kurs'!$D$15</f>
        <v>0</v>
      </c>
      <c r="L56" s="28">
        <f>'Cena na poramnuvanje'!L56*'Sreden kurs'!$D$15</f>
        <v>0</v>
      </c>
      <c r="M56" s="28">
        <f>'Cena na poramnuvanje'!M56*'Sreden kurs'!$D$15</f>
        <v>0</v>
      </c>
      <c r="N56" s="28">
        <f>'Cena na poramnuvanje'!N56*'Sreden kurs'!$D$15</f>
        <v>0</v>
      </c>
      <c r="O56" s="28">
        <f>'Cena na poramnuvanje'!O56*'Sreden kurs'!$D$15</f>
        <v>0</v>
      </c>
      <c r="P56" s="28">
        <f>'Cena na poramnuvanje'!P56*'Sreden kurs'!$D$15</f>
        <v>0</v>
      </c>
      <c r="Q56" s="28">
        <f>'Cena na poramnuvanje'!Q56*'Sreden kurs'!$D$15</f>
        <v>0</v>
      </c>
      <c r="R56" s="28">
        <f>'Cena na poramnuvanje'!R56*'Sreden kurs'!$D$15</f>
        <v>0</v>
      </c>
      <c r="S56" s="28">
        <f>'Cena na poramnuvanje'!S56*'Sreden kurs'!$D$15</f>
        <v>0</v>
      </c>
      <c r="T56" s="28">
        <f>'Cena na poramnuvanje'!T56*'Sreden kurs'!$D$15</f>
        <v>0</v>
      </c>
      <c r="U56" s="28">
        <f>'Cena na poramnuvanje'!U56*'Sreden kurs'!$D$15</f>
        <v>0</v>
      </c>
      <c r="V56" s="28">
        <f>'Cena na poramnuvanje'!V56*'Sreden kurs'!$D$15</f>
        <v>50659.580999999991</v>
      </c>
      <c r="W56" s="28">
        <f>'Cena na poramnuvanje'!W56*'Sreden kurs'!$D$15</f>
        <v>58067.883650000003</v>
      </c>
      <c r="X56" s="28">
        <f>'Cena na poramnuvanje'!X56*'Sreden kurs'!$D$15</f>
        <v>49790.65664999999</v>
      </c>
      <c r="Y56" s="28">
        <f>'Cena na poramnuvanje'!Y56*'Sreden kurs'!$D$15</f>
        <v>0</v>
      </c>
      <c r="Z56" s="28">
        <f>'Cena na poramnuvanje'!Z56*'Sreden kurs'!$D$15</f>
        <v>38893.127699999997</v>
      </c>
      <c r="AA56" s="29">
        <f>'Cena na poramnuvanje'!AA56*'Sreden kurs'!$D$15</f>
        <v>32718.414749999996</v>
      </c>
    </row>
    <row r="57" spans="2:27" x14ac:dyDescent="0.25">
      <c r="B57" s="66"/>
      <c r="C57" s="6" t="s">
        <v>27</v>
      </c>
      <c r="D57" s="28">
        <f>'Cena na poramnuvanje'!D57*'Sreden kurs'!$D$15</f>
        <v>0</v>
      </c>
      <c r="E57" s="28">
        <f>'Cena na poramnuvanje'!E57*'Sreden kurs'!$D$15</f>
        <v>6825.3300499999996</v>
      </c>
      <c r="F57" s="28">
        <f>'Cena na poramnuvanje'!F57*'Sreden kurs'!$D$15</f>
        <v>6410.8537499999993</v>
      </c>
      <c r="G57" s="28">
        <f>'Cena na poramnuvanje'!G57*'Sreden kurs'!$D$15</f>
        <v>6210.3800499999998</v>
      </c>
      <c r="H57" s="28">
        <f>'Cena na poramnuvanje'!H57*'Sreden kurs'!$D$15</f>
        <v>6495.7168499999998</v>
      </c>
      <c r="I57" s="28">
        <f>'Cena na poramnuvanje'!I57*'Sreden kurs'!$D$15</f>
        <v>6964.9237000000003</v>
      </c>
      <c r="J57" s="28">
        <f>'Cena na poramnuvanje'!J57*'Sreden kurs'!$D$15</f>
        <v>8569.3282499999987</v>
      </c>
      <c r="K57" s="28">
        <f>'Cena na poramnuvanje'!K57*'Sreden kurs'!$D$15</f>
        <v>15548.3958</v>
      </c>
      <c r="L57" s="28">
        <f>'Cena na poramnuvanje'!L57*'Sreden kurs'!$D$15</f>
        <v>17417.22885</v>
      </c>
      <c r="M57" s="28">
        <f>'Cena na poramnuvanje'!M57*'Sreden kurs'!$D$15</f>
        <v>16578.437049999997</v>
      </c>
      <c r="N57" s="28">
        <f>'Cena na poramnuvanje'!N57*'Sreden kurs'!$D$15</f>
        <v>11142.986181854043</v>
      </c>
      <c r="O57" s="28">
        <f>'Cena na poramnuvanje'!O57*'Sreden kurs'!$D$15</f>
        <v>9330.4867675675669</v>
      </c>
      <c r="P57" s="28">
        <f>'Cena na poramnuvanje'!P57*'Sreden kurs'!$D$15</f>
        <v>8994.7240675675675</v>
      </c>
      <c r="Q57" s="28">
        <f>'Cena na poramnuvanje'!Q57*'Sreden kurs'!$D$15</f>
        <v>8445.998409210526</v>
      </c>
      <c r="R57" s="28">
        <f>'Cena na poramnuvanje'!R57*'Sreden kurs'!$D$15</f>
        <v>8534.256515605095</v>
      </c>
      <c r="S57" s="28">
        <f>'Cena na poramnuvanje'!S57*'Sreden kurs'!$D$15</f>
        <v>8882.9164429889279</v>
      </c>
      <c r="T57" s="28">
        <f>'Cena na poramnuvanje'!T57*'Sreden kurs'!$D$15</f>
        <v>8945.0627000000004</v>
      </c>
      <c r="U57" s="28">
        <f>'Cena na poramnuvanje'!U57*'Sreden kurs'!$D$15</f>
        <v>9302.3486499999999</v>
      </c>
      <c r="V57" s="28">
        <f>'Cena na poramnuvanje'!V57*'Sreden kurs'!$D$15</f>
        <v>0</v>
      </c>
      <c r="W57" s="28">
        <f>'Cena na poramnuvanje'!W57*'Sreden kurs'!$D$15</f>
        <v>0</v>
      </c>
      <c r="X57" s="28">
        <f>'Cena na poramnuvanje'!X57*'Sreden kurs'!$D$15</f>
        <v>0</v>
      </c>
      <c r="Y57" s="28">
        <f>'Cena na poramnuvanje'!Y57*'Sreden kurs'!$D$15</f>
        <v>14154.30415</v>
      </c>
      <c r="Z57" s="28">
        <f>'Cena na poramnuvanje'!Z57*'Sreden kurs'!$D$15</f>
        <v>0</v>
      </c>
      <c r="AA57" s="29">
        <f>'Cena na poramnuvanje'!AA57*'Sreden kurs'!$D$15</f>
        <v>0</v>
      </c>
    </row>
    <row r="58" spans="2:27" x14ac:dyDescent="0.25">
      <c r="B58" s="66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0</v>
      </c>
      <c r="H58" s="28">
        <f>'Cena na poramnuvanje'!H58*'Sreden kurs'!$D$15</f>
        <v>0</v>
      </c>
      <c r="I58" s="28">
        <f>'Cena na poramnuvanje'!I58*'Sreden kurs'!$D$15</f>
        <v>0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7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0</v>
      </c>
      <c r="H59" s="30">
        <f>'Cena na poramnuvanje'!H59*'Sreden kurs'!$D$15</f>
        <v>0</v>
      </c>
      <c r="I59" s="30">
        <f>'Cena na poramnuvanje'!I59*'Sreden kurs'!$D$15</f>
        <v>0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5" t="str">
        <f>'Cena na poramnuvanje'!B60:B63</f>
        <v>15.09.2022</v>
      </c>
      <c r="C60" s="6" t="s">
        <v>26</v>
      </c>
      <c r="D60" s="28">
        <f>'Cena na poramnuvanje'!D60*'Sreden kurs'!$D$16</f>
        <v>36125.23775</v>
      </c>
      <c r="E60" s="28">
        <f>'Cena na poramnuvanje'!E60*'Sreden kurs'!$D$16</f>
        <v>0</v>
      </c>
      <c r="F60" s="28">
        <f>'Cena na poramnuvanje'!F60*'Sreden kurs'!$D$16</f>
        <v>0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0</v>
      </c>
      <c r="M60" s="28">
        <f>'Cena na poramnuvanje'!M60*'Sreden kurs'!$D$16</f>
        <v>0</v>
      </c>
      <c r="N60" s="28">
        <f>'Cena na poramnuvanje'!N60*'Sreden kurs'!$D$16</f>
        <v>0</v>
      </c>
      <c r="O60" s="28">
        <f>'Cena na poramnuvanje'!O60*'Sreden kurs'!$D$16</f>
        <v>0</v>
      </c>
      <c r="P60" s="28">
        <f>'Cena na poramnuvanje'!P60*'Sreden kurs'!$D$16</f>
        <v>0</v>
      </c>
      <c r="Q60" s="28">
        <f>'Cena na poramnuvanje'!Q60*'Sreden kurs'!$D$16</f>
        <v>0</v>
      </c>
      <c r="R60" s="28">
        <f>'Cena na poramnuvanje'!R60*'Sreden kurs'!$D$16</f>
        <v>0</v>
      </c>
      <c r="S60" s="28">
        <f>'Cena na poramnuvanje'!S60*'Sreden kurs'!$D$16</f>
        <v>37813.890449999999</v>
      </c>
      <c r="T60" s="28">
        <f>'Cena na poramnuvanje'!T60*'Sreden kurs'!$D$16</f>
        <v>38513.088599999995</v>
      </c>
      <c r="U60" s="28">
        <f>'Cena na poramnuvanje'!U60*'Sreden kurs'!$D$16</f>
        <v>39239.959499999997</v>
      </c>
      <c r="V60" s="28">
        <f>'Cena na poramnuvanje'!V60*'Sreden kurs'!$D$16</f>
        <v>42228.616500000004</v>
      </c>
      <c r="W60" s="28">
        <f>'Cena na poramnuvanje'!W60*'Sreden kurs'!$D$16</f>
        <v>46129.859299999996</v>
      </c>
      <c r="X60" s="28">
        <f>'Cena na poramnuvanje'!X60*'Sreden kurs'!$D$16</f>
        <v>0</v>
      </c>
      <c r="Y60" s="28">
        <f>'Cena na poramnuvanje'!Y60*'Sreden kurs'!$D$16</f>
        <v>0</v>
      </c>
      <c r="Z60" s="28">
        <f>'Cena na poramnuvanje'!Z60*'Sreden kurs'!$D$16</f>
        <v>33760.140050000002</v>
      </c>
      <c r="AA60" s="29">
        <f>'Cena na poramnuvanje'!AA60*'Sreden kurs'!$D$16</f>
        <v>21165.349099999999</v>
      </c>
    </row>
    <row r="61" spans="2:27" x14ac:dyDescent="0.25">
      <c r="B61" s="66"/>
      <c r="C61" s="6" t="s">
        <v>27</v>
      </c>
      <c r="D61" s="28">
        <f>'Cena na poramnuvanje'!D61*'Sreden kurs'!$D$16</f>
        <v>0</v>
      </c>
      <c r="E61" s="28">
        <f>'Cena na poramnuvanje'!E61*'Sreden kurs'!$D$16</f>
        <v>0</v>
      </c>
      <c r="F61" s="28">
        <f>'Cena na poramnuvanje'!F61*'Sreden kurs'!$D$16</f>
        <v>5871.5425999999998</v>
      </c>
      <c r="G61" s="28">
        <f>'Cena na poramnuvanje'!G61*'Sreden kurs'!$D$16</f>
        <v>5587.4357</v>
      </c>
      <c r="H61" s="28">
        <f>'Cena na poramnuvanje'!H61*'Sreden kurs'!$D$16</f>
        <v>5501.9576499999994</v>
      </c>
      <c r="I61" s="28">
        <f>'Cena na poramnuvanje'!I61*'Sreden kurs'!$D$16</f>
        <v>6710.9493499999999</v>
      </c>
      <c r="J61" s="28">
        <f>'Cena na poramnuvanje'!J61*'Sreden kurs'!$D$16</f>
        <v>13836.374999999998</v>
      </c>
      <c r="K61" s="28">
        <f>'Cena na poramnuvanje'!K61*'Sreden kurs'!$D$16</f>
        <v>14570.010350000002</v>
      </c>
      <c r="L61" s="28">
        <f>'Cena na poramnuvanje'!L61*'Sreden kurs'!$D$16</f>
        <v>15376.824749999998</v>
      </c>
      <c r="M61" s="28">
        <f>'Cena na poramnuvanje'!M61*'Sreden kurs'!$D$16</f>
        <v>14483.91735</v>
      </c>
      <c r="N61" s="28">
        <f>'Cena na poramnuvanje'!N61*'Sreden kurs'!$D$16</f>
        <v>8249.1849917984764</v>
      </c>
      <c r="O61" s="28">
        <f>'Cena na poramnuvanje'!O61*'Sreden kurs'!$D$16</f>
        <v>7317.3128259259247</v>
      </c>
      <c r="P61" s="28">
        <f>'Cena na poramnuvanje'!P61*'Sreden kurs'!$D$16</f>
        <v>7029.4934500000008</v>
      </c>
      <c r="Q61" s="28">
        <f>'Cena na poramnuvanje'!Q61*'Sreden kurs'!$D$16</f>
        <v>6240.5126</v>
      </c>
      <c r="R61" s="28">
        <f>'Cena na poramnuvanje'!R61*'Sreden kurs'!$D$16</f>
        <v>7491.9358499999998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0</v>
      </c>
      <c r="V61" s="28">
        <f>'Cena na poramnuvanje'!V61*'Sreden kurs'!$D$16</f>
        <v>0</v>
      </c>
      <c r="W61" s="28">
        <f>'Cena na poramnuvanje'!W61*'Sreden kurs'!$D$16</f>
        <v>0</v>
      </c>
      <c r="X61" s="28">
        <f>'Cena na poramnuvanje'!X61*'Sreden kurs'!$D$16</f>
        <v>14156.148999999999</v>
      </c>
      <c r="Y61" s="28">
        <f>'Cena na poramnuvanje'!Y61*'Sreden kurs'!$D$16</f>
        <v>7926.7055</v>
      </c>
      <c r="Z61" s="28">
        <f>'Cena na poramnuvanje'!Z61*'Sreden kurs'!$D$16</f>
        <v>0</v>
      </c>
      <c r="AA61" s="29">
        <f>'Cena na poramnuvanje'!AA61*'Sreden kurs'!$D$16</f>
        <v>0</v>
      </c>
    </row>
    <row r="62" spans="2:27" x14ac:dyDescent="0.25">
      <c r="B62" s="66"/>
      <c r="C62" s="6" t="s">
        <v>28</v>
      </c>
      <c r="D62" s="28">
        <f>'Cena na poramnuvanje'!D62*'Sreden kurs'!$D$16</f>
        <v>0</v>
      </c>
      <c r="E62" s="28">
        <f>'Cena na poramnuvanje'!E62*'Sreden kurs'!$D$16</f>
        <v>10416.63805</v>
      </c>
      <c r="F62" s="28">
        <f>'Cena na poramnuvanje'!F62*'Sreden kurs'!$D$16</f>
        <v>0</v>
      </c>
      <c r="G62" s="28">
        <f>'Cena na poramnuvanje'!G62*'Sreden kurs'!$D$16</f>
        <v>0</v>
      </c>
      <c r="H62" s="28">
        <f>'Cena na poramnuvanje'!H62*'Sreden kurs'!$D$16</f>
        <v>0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7"/>
      <c r="C63" s="9" t="s">
        <v>29</v>
      </c>
      <c r="D63" s="30">
        <f>'Cena na poramnuvanje'!D63*'Sreden kurs'!$D$16</f>
        <v>0</v>
      </c>
      <c r="E63" s="30">
        <f>'Cena na poramnuvanje'!E63*'Sreden kurs'!$D$16</f>
        <v>31249.299200000001</v>
      </c>
      <c r="F63" s="30">
        <f>'Cena na poramnuvanje'!F63*'Sreden kurs'!$D$16</f>
        <v>0</v>
      </c>
      <c r="G63" s="30">
        <f>'Cena na poramnuvanje'!G63*'Sreden kurs'!$D$16</f>
        <v>0</v>
      </c>
      <c r="H63" s="30">
        <f>'Cena na poramnuvanje'!H63*'Sreden kurs'!$D$16</f>
        <v>0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5" t="str">
        <f>'Cena na poramnuvanje'!B64:B67</f>
        <v>16.09.2022</v>
      </c>
      <c r="C64" s="6" t="s">
        <v>26</v>
      </c>
      <c r="D64" s="28">
        <f>'Cena na poramnuvanje'!D64*'Sreden kurs'!$D$17</f>
        <v>25203.725750000001</v>
      </c>
      <c r="E64" s="28">
        <f>'Cena na poramnuvanje'!E64*'Sreden kurs'!$D$17</f>
        <v>0</v>
      </c>
      <c r="F64" s="28">
        <f>'Cena na poramnuvanje'!F64*'Sreden kurs'!$D$17</f>
        <v>0</v>
      </c>
      <c r="G64" s="28">
        <f>'Cena na poramnuvanje'!G64*'Sreden kurs'!$D$17</f>
        <v>0</v>
      </c>
      <c r="H64" s="28">
        <f>'Cena na poramnuvanje'!H64*'Sreden kurs'!$D$17</f>
        <v>0</v>
      </c>
      <c r="I64" s="28">
        <f>'Cena na poramnuvanje'!I64*'Sreden kurs'!$D$17</f>
        <v>0</v>
      </c>
      <c r="J64" s="28">
        <f>'Cena na poramnuvanje'!J64*'Sreden kurs'!$D$17</f>
        <v>0</v>
      </c>
      <c r="K64" s="28">
        <f>'Cena na poramnuvanje'!K64*'Sreden kurs'!$D$17</f>
        <v>0</v>
      </c>
      <c r="L64" s="28">
        <f>'Cena na poramnuvanje'!L64*'Sreden kurs'!$D$17</f>
        <v>0</v>
      </c>
      <c r="M64" s="28">
        <f>'Cena na poramnuvanje'!M64*'Sreden kurs'!$D$17</f>
        <v>0</v>
      </c>
      <c r="N64" s="28">
        <f>'Cena na poramnuvanje'!N64*'Sreden kurs'!$D$17</f>
        <v>0</v>
      </c>
      <c r="O64" s="28">
        <f>'Cena na poramnuvanje'!O64*'Sreden kurs'!$D$17</f>
        <v>0</v>
      </c>
      <c r="P64" s="28">
        <f>'Cena na poramnuvanje'!P64*'Sreden kurs'!$D$17</f>
        <v>0</v>
      </c>
      <c r="Q64" s="28">
        <f>'Cena na poramnuvanje'!Q64*'Sreden kurs'!$D$17</f>
        <v>0</v>
      </c>
      <c r="R64" s="28">
        <f>'Cena na poramnuvanje'!R64*'Sreden kurs'!$D$17</f>
        <v>39225.200700000001</v>
      </c>
      <c r="S64" s="28">
        <f>'Cena na poramnuvanje'!S64*'Sreden kurs'!$D$17</f>
        <v>0</v>
      </c>
      <c r="T64" s="28">
        <f>'Cena na poramnuvanje'!T64*'Sreden kurs'!$D$17</f>
        <v>0</v>
      </c>
      <c r="U64" s="28">
        <f>'Cena na poramnuvanje'!U64*'Sreden kurs'!$D$17</f>
        <v>0</v>
      </c>
      <c r="V64" s="28">
        <f>'Cena na poramnuvanje'!V64*'Sreden kurs'!$D$17</f>
        <v>0</v>
      </c>
      <c r="W64" s="28">
        <f>'Cena na poramnuvanje'!W64*'Sreden kurs'!$D$17</f>
        <v>0</v>
      </c>
      <c r="X64" s="28">
        <f>'Cena na poramnuvanje'!X64*'Sreden kurs'!$D$17</f>
        <v>0</v>
      </c>
      <c r="Y64" s="28">
        <f>'Cena na poramnuvanje'!Y64*'Sreden kurs'!$D$17</f>
        <v>0</v>
      </c>
      <c r="Z64" s="28">
        <f>'Cena na poramnuvanje'!Z64*'Sreden kurs'!$D$17</f>
        <v>0</v>
      </c>
      <c r="AA64" s="29">
        <f>'Cena na poramnuvanje'!AA64*'Sreden kurs'!$D$17</f>
        <v>0</v>
      </c>
    </row>
    <row r="65" spans="2:27" x14ac:dyDescent="0.25">
      <c r="B65" s="66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3518.7438999999999</v>
      </c>
      <c r="G65" s="28">
        <f>'Cena na poramnuvanje'!G65*'Sreden kurs'!$D$17</f>
        <v>3353.3223499999999</v>
      </c>
      <c r="H65" s="28">
        <f>'Cena na poramnuvanje'!H65*'Sreden kurs'!$D$17</f>
        <v>3398.2136999999998</v>
      </c>
      <c r="I65" s="28">
        <f>'Cena na poramnuvanje'!I65*'Sreden kurs'!$D$17</f>
        <v>5321.7772999999997</v>
      </c>
      <c r="J65" s="28">
        <f>'Cena na poramnuvanje'!J65*'Sreden kurs'!$D$17</f>
        <v>0</v>
      </c>
      <c r="K65" s="28">
        <f>'Cena na poramnuvanje'!K65*'Sreden kurs'!$D$17</f>
        <v>14526.963849999998</v>
      </c>
      <c r="L65" s="28">
        <f>'Cena na poramnuvanje'!L65*'Sreden kurs'!$D$17</f>
        <v>14726.207649999998</v>
      </c>
      <c r="M65" s="28">
        <f>'Cena na poramnuvanje'!M65*'Sreden kurs'!$D$17</f>
        <v>13407.754849999999</v>
      </c>
      <c r="N65" s="28">
        <f>'Cena na poramnuvanje'!N65*'Sreden kurs'!$D$17</f>
        <v>13693.706600000001</v>
      </c>
      <c r="O65" s="28">
        <f>'Cena na poramnuvanje'!O65*'Sreden kurs'!$D$17</f>
        <v>8280.2112137599088</v>
      </c>
      <c r="P65" s="28">
        <f>'Cena na poramnuvanje'!P65*'Sreden kurs'!$D$17</f>
        <v>8586.5260042372865</v>
      </c>
      <c r="Q65" s="28">
        <f>'Cena na poramnuvanje'!Q65*'Sreden kurs'!$D$17</f>
        <v>7305.6059999999998</v>
      </c>
      <c r="R65" s="28">
        <f>'Cena na poramnuvanje'!R65*'Sreden kurs'!$D$17</f>
        <v>0</v>
      </c>
      <c r="S65" s="28">
        <f>'Cena na poramnuvanje'!S65*'Sreden kurs'!$D$17</f>
        <v>15289.501849999999</v>
      </c>
      <c r="T65" s="28">
        <f>'Cena na poramnuvanje'!T65*'Sreden kurs'!$D$17</f>
        <v>15281.507499999998</v>
      </c>
      <c r="U65" s="28">
        <f>'Cena na poramnuvanje'!U65*'Sreden kurs'!$D$17</f>
        <v>15771.622650000001</v>
      </c>
      <c r="V65" s="28">
        <f>'Cena na poramnuvanje'!V65*'Sreden kurs'!$D$17</f>
        <v>16100.005949999999</v>
      </c>
      <c r="W65" s="28">
        <f>'Cena na poramnuvanje'!W65*'Sreden kurs'!$D$17</f>
        <v>13410.63306958763</v>
      </c>
      <c r="X65" s="28">
        <f>'Cena na poramnuvanje'!X65*'Sreden kurs'!$D$17</f>
        <v>10200.263958746738</v>
      </c>
      <c r="Y65" s="28">
        <f>'Cena na poramnuvanje'!Y65*'Sreden kurs'!$D$17</f>
        <v>11045.131032824429</v>
      </c>
      <c r="Z65" s="28">
        <f>'Cena na poramnuvanje'!Z65*'Sreden kurs'!$D$17</f>
        <v>4915.8657357588363</v>
      </c>
      <c r="AA65" s="29">
        <f>'Cena na poramnuvanje'!AA65*'Sreden kurs'!$D$17</f>
        <v>4555.9292598206011</v>
      </c>
    </row>
    <row r="66" spans="2:27" x14ac:dyDescent="0.25">
      <c r="B66" s="66"/>
      <c r="C66" s="6" t="s">
        <v>28</v>
      </c>
      <c r="D66" s="28">
        <f>'Cena na poramnuvanje'!D66*'Sreden kurs'!$D$17</f>
        <v>0</v>
      </c>
      <c r="E66" s="28">
        <f>'Cena na poramnuvanje'!E66*'Sreden kurs'!$D$17</f>
        <v>6581.8098499999996</v>
      </c>
      <c r="F66" s="28">
        <f>'Cena na poramnuvanje'!F66*'Sreden kurs'!$D$17</f>
        <v>0</v>
      </c>
      <c r="G66" s="28">
        <f>'Cena na poramnuvanje'!G66*'Sreden kurs'!$D$17</f>
        <v>0</v>
      </c>
      <c r="H66" s="28">
        <f>'Cena na poramnuvanje'!H66*'Sreden kurs'!$D$17</f>
        <v>0</v>
      </c>
      <c r="I66" s="28">
        <f>'Cena na poramnuvanje'!I66*'Sreden kurs'!$D$17</f>
        <v>0</v>
      </c>
      <c r="J66" s="28">
        <f>'Cena na poramnuvanje'!J66*'Sreden kurs'!$D$17</f>
        <v>12484.09995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7"/>
      <c r="C67" s="9" t="s">
        <v>29</v>
      </c>
      <c r="D67" s="30">
        <f>'Cena na poramnuvanje'!D67*'Sreden kurs'!$D$17</f>
        <v>0</v>
      </c>
      <c r="E67" s="30">
        <f>'Cena na poramnuvanje'!E67*'Sreden kurs'!$D$17</f>
        <v>19745.429549999997</v>
      </c>
      <c r="F67" s="30">
        <f>'Cena na poramnuvanje'!F67*'Sreden kurs'!$D$17</f>
        <v>0</v>
      </c>
      <c r="G67" s="30">
        <f>'Cena na poramnuvanje'!G67*'Sreden kurs'!$D$17</f>
        <v>0</v>
      </c>
      <c r="H67" s="30">
        <f>'Cena na poramnuvanje'!H67*'Sreden kurs'!$D$17</f>
        <v>0</v>
      </c>
      <c r="I67" s="30">
        <f>'Cena na poramnuvanje'!I67*'Sreden kurs'!$D$17</f>
        <v>0</v>
      </c>
      <c r="J67" s="30">
        <f>'Cena na poramnuvanje'!J67*'Sreden kurs'!$D$17</f>
        <v>37451.6849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5" t="str">
        <f>'Cena na poramnuvanje'!B68:B71</f>
        <v>17.09.2022</v>
      </c>
      <c r="C68" s="6" t="s">
        <v>26</v>
      </c>
      <c r="D68" s="28">
        <f>'Cena na poramnuvanje'!D68*'Sreden kurs'!$D$18</f>
        <v>0</v>
      </c>
      <c r="E68" s="28">
        <f>'Cena na poramnuvanje'!E68*'Sreden kurs'!$D$18</f>
        <v>0</v>
      </c>
      <c r="F68" s="28">
        <f>'Cena na poramnuvanje'!F68*'Sreden kurs'!$D$18</f>
        <v>0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0</v>
      </c>
      <c r="L68" s="28">
        <f>'Cena na poramnuvanje'!L68*'Sreden kurs'!$D$18</f>
        <v>0</v>
      </c>
      <c r="M68" s="28">
        <f>'Cena na poramnuvanje'!M68*'Sreden kurs'!$D$18</f>
        <v>34301.296049999997</v>
      </c>
      <c r="N68" s="28">
        <f>'Cena na poramnuvanje'!N68*'Sreden kurs'!$D$18</f>
        <v>26104.012549999999</v>
      </c>
      <c r="O68" s="28">
        <f>'Cena na poramnuvanje'!O68*'Sreden kurs'!$D$18</f>
        <v>0</v>
      </c>
      <c r="P68" s="28">
        <f>'Cena na poramnuvanje'!P68*'Sreden kurs'!$D$18</f>
        <v>0</v>
      </c>
      <c r="Q68" s="28">
        <f>'Cena na poramnuvanje'!Q68*'Sreden kurs'!$D$18</f>
        <v>0</v>
      </c>
      <c r="R68" s="28">
        <f>'Cena na poramnuvanje'!R68*'Sreden kurs'!$D$18</f>
        <v>0</v>
      </c>
      <c r="S68" s="28">
        <f>'Cena na poramnuvanje'!S68*'Sreden kurs'!$D$18</f>
        <v>0</v>
      </c>
      <c r="T68" s="28">
        <f>'Cena na poramnuvanje'!T68*'Sreden kurs'!$D$18</f>
        <v>0</v>
      </c>
      <c r="U68" s="28">
        <f>'Cena na poramnuvanje'!U68*'Sreden kurs'!$D$18</f>
        <v>0</v>
      </c>
      <c r="V68" s="28">
        <f>'Cena na poramnuvanje'!V68*'Sreden kurs'!$D$18</f>
        <v>0</v>
      </c>
      <c r="W68" s="28">
        <f>'Cena na poramnuvanje'!W68*'Sreden kurs'!$D$18</f>
        <v>0</v>
      </c>
      <c r="X68" s="28">
        <f>'Cena na poramnuvanje'!X68*'Sreden kurs'!$D$18</f>
        <v>0</v>
      </c>
      <c r="Y68" s="28">
        <f>'Cena na poramnuvanje'!Y68*'Sreden kurs'!$D$18</f>
        <v>0</v>
      </c>
      <c r="Z68" s="28">
        <f>'Cena na poramnuvanje'!Z68*'Sreden kurs'!$D$18</f>
        <v>0</v>
      </c>
      <c r="AA68" s="29">
        <f>'Cena na poramnuvanje'!AA68*'Sreden kurs'!$D$18</f>
        <v>0</v>
      </c>
    </row>
    <row r="69" spans="2:27" x14ac:dyDescent="0.25">
      <c r="B69" s="66"/>
      <c r="C69" s="6" t="s">
        <v>27</v>
      </c>
      <c r="D69" s="28">
        <f>'Cena na poramnuvanje'!D69*'Sreden kurs'!$D$18</f>
        <v>2927.1619999999998</v>
      </c>
      <c r="E69" s="28">
        <f>'Cena na poramnuvanje'!E69*'Sreden kurs'!$D$18</f>
        <v>2971.4384</v>
      </c>
      <c r="F69" s="28">
        <f>'Cena na poramnuvanje'!F69*'Sreden kurs'!$D$18</f>
        <v>2919.1676499999999</v>
      </c>
      <c r="G69" s="28">
        <f>'Cena na poramnuvanje'!G69*'Sreden kurs'!$D$18</f>
        <v>2609.2328499999999</v>
      </c>
      <c r="H69" s="28">
        <f>'Cena na poramnuvanje'!H69*'Sreden kurs'!$D$18</f>
        <v>2861.9773</v>
      </c>
      <c r="I69" s="28">
        <f>'Cena na poramnuvanje'!I69*'Sreden kurs'!$D$18</f>
        <v>2857.0576999999998</v>
      </c>
      <c r="J69" s="28">
        <f>'Cena na poramnuvanje'!J69*'Sreden kurs'!$D$18</f>
        <v>2771.5796500000001</v>
      </c>
      <c r="K69" s="28">
        <f>'Cena na poramnuvanje'!K69*'Sreden kurs'!$D$18</f>
        <v>5552.9984999999997</v>
      </c>
      <c r="L69" s="28">
        <f>'Cena na poramnuvanje'!L69*'Sreden kurs'!$D$18</f>
        <v>7045.5658057226938</v>
      </c>
      <c r="M69" s="28">
        <f>'Cena na poramnuvanje'!M69*'Sreden kurs'!$D$18</f>
        <v>0</v>
      </c>
      <c r="N69" s="28">
        <f>'Cena na poramnuvanje'!N69*'Sreden kurs'!$D$18</f>
        <v>0</v>
      </c>
      <c r="O69" s="28">
        <f>'Cena na poramnuvanje'!O69*'Sreden kurs'!$D$18</f>
        <v>7443.1652008113588</v>
      </c>
      <c r="P69" s="28">
        <f>'Cena na poramnuvanje'!P69*'Sreden kurs'!$D$18</f>
        <v>6214.6716704932269</v>
      </c>
      <c r="Q69" s="28">
        <f>'Cena na poramnuvanje'!Q69*'Sreden kurs'!$D$18</f>
        <v>6760.1083186384212</v>
      </c>
      <c r="R69" s="28">
        <f>'Cena na poramnuvanje'!R69*'Sreden kurs'!$D$18</f>
        <v>3026.4440592105266</v>
      </c>
      <c r="S69" s="28">
        <f>'Cena na poramnuvanje'!S69*'Sreden kurs'!$D$18</f>
        <v>4950.5171851103323</v>
      </c>
      <c r="T69" s="28">
        <f>'Cena na poramnuvanje'!T69*'Sreden kurs'!$D$18</f>
        <v>6075.7884932926827</v>
      </c>
      <c r="U69" s="28">
        <f>'Cena na poramnuvanje'!U69*'Sreden kurs'!$D$18</f>
        <v>9348.2166387387388</v>
      </c>
      <c r="V69" s="28">
        <f>'Cena na poramnuvanje'!V69*'Sreden kurs'!$D$18</f>
        <v>8631.9366864592866</v>
      </c>
      <c r="W69" s="28">
        <f>'Cena na poramnuvanje'!W69*'Sreden kurs'!$D$18</f>
        <v>8504.4264270000003</v>
      </c>
      <c r="X69" s="28">
        <f>'Cena na poramnuvanje'!X69*'Sreden kurs'!$D$18</f>
        <v>7818.2676265802902</v>
      </c>
      <c r="Y69" s="28">
        <f>'Cena na poramnuvanje'!Y69*'Sreden kurs'!$D$18</f>
        <v>3844.1313909499358</v>
      </c>
      <c r="Z69" s="28">
        <f>'Cena na poramnuvanje'!Z69*'Sreden kurs'!$D$18</f>
        <v>4766.3237124999996</v>
      </c>
      <c r="AA69" s="29">
        <f>'Cena na poramnuvanje'!AA69*'Sreden kurs'!$D$18</f>
        <v>3009.4682026315786</v>
      </c>
    </row>
    <row r="70" spans="2:27" x14ac:dyDescent="0.25">
      <c r="B70" s="66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7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5" t="str">
        <f>'Cena na poramnuvanje'!B72:B75</f>
        <v>18.09.2022</v>
      </c>
      <c r="C72" s="6" t="s">
        <v>26</v>
      </c>
      <c r="D72" s="28">
        <f>'Cena na poramnuvanje'!D72*'Sreden kurs'!$D$19</f>
        <v>0</v>
      </c>
      <c r="E72" s="28">
        <f>'Cena na poramnuvanje'!E72*'Sreden kurs'!$D$19</f>
        <v>0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0</v>
      </c>
      <c r="K72" s="28">
        <f>'Cena na poramnuvanje'!K72*'Sreden kurs'!$D$19</f>
        <v>0</v>
      </c>
      <c r="L72" s="28">
        <f>'Cena na poramnuvanje'!L72*'Sreden kurs'!$D$19</f>
        <v>0</v>
      </c>
      <c r="M72" s="28">
        <f>'Cena na poramnuvanje'!M72*'Sreden kurs'!$D$19</f>
        <v>0</v>
      </c>
      <c r="N72" s="28">
        <f>'Cena na poramnuvanje'!N72*'Sreden kurs'!$D$19</f>
        <v>0</v>
      </c>
      <c r="O72" s="28">
        <f>'Cena na poramnuvanje'!O72*'Sreden kurs'!$D$19</f>
        <v>0</v>
      </c>
      <c r="P72" s="28">
        <f>'Cena na poramnuvanje'!P72*'Sreden kurs'!$D$19</f>
        <v>0</v>
      </c>
      <c r="Q72" s="28">
        <f>'Cena na poramnuvanje'!Q72*'Sreden kurs'!$D$19</f>
        <v>0</v>
      </c>
      <c r="R72" s="28">
        <f>'Cena na poramnuvanje'!R72*'Sreden kurs'!$D$19</f>
        <v>0</v>
      </c>
      <c r="S72" s="28">
        <f>'Cena na poramnuvanje'!S72*'Sreden kurs'!$D$19</f>
        <v>0</v>
      </c>
      <c r="T72" s="28">
        <f>'Cena na poramnuvanje'!T72*'Sreden kurs'!$D$19</f>
        <v>0</v>
      </c>
      <c r="U72" s="28">
        <f>'Cena na poramnuvanje'!U72*'Sreden kurs'!$D$19</f>
        <v>0</v>
      </c>
      <c r="V72" s="28">
        <f>'Cena na poramnuvanje'!V72*'Sreden kurs'!$D$19</f>
        <v>0</v>
      </c>
      <c r="W72" s="28">
        <f>'Cena na poramnuvanje'!W72*'Sreden kurs'!$D$19</f>
        <v>35708.301649999994</v>
      </c>
      <c r="X72" s="28">
        <f>'Cena na poramnuvanje'!X72*'Sreden kurs'!$D$19</f>
        <v>0</v>
      </c>
      <c r="Y72" s="28">
        <f>'Cena na poramnuvanje'!Y72*'Sreden kurs'!$D$19</f>
        <v>21849.78845</v>
      </c>
      <c r="Z72" s="28">
        <f>'Cena na poramnuvanje'!Z72*'Sreden kurs'!$D$19</f>
        <v>20313.028399999999</v>
      </c>
      <c r="AA72" s="29">
        <f>'Cena na poramnuvanje'!AA72*'Sreden kurs'!$D$19</f>
        <v>13017.2616</v>
      </c>
    </row>
    <row r="73" spans="2:27" x14ac:dyDescent="0.25">
      <c r="B73" s="66"/>
      <c r="C73" s="6" t="s">
        <v>27</v>
      </c>
      <c r="D73" s="28">
        <f>'Cena na poramnuvanje'!D73*'Sreden kurs'!$D$19</f>
        <v>3559.3306000000002</v>
      </c>
      <c r="E73" s="28">
        <f>'Cena na poramnuvanje'!E73*'Sreden kurs'!$D$19</f>
        <v>2829.3849499999997</v>
      </c>
      <c r="F73" s="28">
        <f>'Cena na poramnuvanje'!F73*'Sreden kurs'!$D$19</f>
        <v>3005.2606499999997</v>
      </c>
      <c r="G73" s="28">
        <f>'Cena na poramnuvanje'!G73*'Sreden kurs'!$D$19</f>
        <v>2765.4301499999997</v>
      </c>
      <c r="H73" s="28">
        <f>'Cena na poramnuvanje'!H73*'Sreden kurs'!$D$19</f>
        <v>2786.9533999999999</v>
      </c>
      <c r="I73" s="28">
        <f>'Cena na poramnuvanje'!I73*'Sreden kurs'!$D$19</f>
        <v>2752.5161999999996</v>
      </c>
      <c r="J73" s="28">
        <f>'Cena na poramnuvanje'!J73*'Sreden kurs'!$D$19</f>
        <v>2786.9533999999999</v>
      </c>
      <c r="K73" s="28">
        <f>'Cena na poramnuvanje'!K73*'Sreden kurs'!$D$19</f>
        <v>3522.4335999999998</v>
      </c>
      <c r="L73" s="28">
        <f>'Cena na poramnuvanje'!L73*'Sreden kurs'!$D$19</f>
        <v>3042.5120351209885</v>
      </c>
      <c r="M73" s="28">
        <f>'Cena na poramnuvanje'!M73*'Sreden kurs'!$D$19</f>
        <v>2906.8366872495949</v>
      </c>
      <c r="N73" s="28">
        <f>'Cena na poramnuvanje'!N73*'Sreden kurs'!$D$19</f>
        <v>3800.3333721331692</v>
      </c>
      <c r="O73" s="28">
        <f>'Cena na poramnuvanje'!O73*'Sreden kurs'!$D$19</f>
        <v>2842.4931832339053</v>
      </c>
      <c r="P73" s="28">
        <f>'Cena na poramnuvanje'!P73*'Sreden kurs'!$D$19</f>
        <v>2477.3602388888885</v>
      </c>
      <c r="Q73" s="28">
        <f>'Cena na poramnuvanje'!Q73*'Sreden kurs'!$D$19</f>
        <v>2492.8882952745275</v>
      </c>
      <c r="R73" s="28">
        <f>'Cena na poramnuvanje'!R73*'Sreden kurs'!$D$19</f>
        <v>1931.3448149892931</v>
      </c>
      <c r="S73" s="28">
        <f>'Cena na poramnuvanje'!S73*'Sreden kurs'!$D$19</f>
        <v>2399.0788956712668</v>
      </c>
      <c r="T73" s="28">
        <f>'Cena na poramnuvanje'!T73*'Sreden kurs'!$D$19</f>
        <v>3723.5222499999995</v>
      </c>
      <c r="U73" s="28">
        <f>'Cena na poramnuvanje'!U73*'Sreden kurs'!$D$19</f>
        <v>4351.3861999999999</v>
      </c>
      <c r="V73" s="28">
        <f>'Cena na poramnuvanje'!V73*'Sreden kurs'!$D$19</f>
        <v>4797.8398999999999</v>
      </c>
      <c r="W73" s="28">
        <f>'Cena na poramnuvanje'!W73*'Sreden kurs'!$D$19</f>
        <v>0</v>
      </c>
      <c r="X73" s="28">
        <f>'Cena na poramnuvanje'!X73*'Sreden kurs'!$D$19</f>
        <v>8476.4707999999991</v>
      </c>
      <c r="Y73" s="28">
        <f>'Cena na poramnuvanje'!Y73*'Sreden kurs'!$D$19</f>
        <v>0</v>
      </c>
      <c r="Z73" s="28">
        <f>'Cena na poramnuvanje'!Z73*'Sreden kurs'!$D$19</f>
        <v>0</v>
      </c>
      <c r="AA73" s="29">
        <f>'Cena na poramnuvanje'!AA73*'Sreden kurs'!$D$19</f>
        <v>0</v>
      </c>
    </row>
    <row r="74" spans="2:27" x14ac:dyDescent="0.25">
      <c r="B74" s="66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0</v>
      </c>
      <c r="I74" s="28">
        <f>'Cena na poramnuvanje'!I74*'Sreden kurs'!$D$19</f>
        <v>0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7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0</v>
      </c>
      <c r="I75" s="30">
        <f>'Cena na poramnuvanje'!I75*'Sreden kurs'!$D$19</f>
        <v>0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5" t="str">
        <f>'Cena na poramnuvanje'!B76:B79</f>
        <v>19.09.2022</v>
      </c>
      <c r="C76" s="6" t="s">
        <v>26</v>
      </c>
      <c r="D76" s="28">
        <f>'Cena na poramnuvanje'!D76*'Sreden kurs'!$D$20</f>
        <v>0</v>
      </c>
      <c r="E76" s="28">
        <f>'Cena na poramnuvanje'!E76*'Sreden kurs'!$D$20</f>
        <v>0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0</v>
      </c>
      <c r="L76" s="28">
        <f>'Cena na poramnuvanje'!L76*'Sreden kurs'!$D$20</f>
        <v>0</v>
      </c>
      <c r="M76" s="28">
        <f>'Cena na poramnuvanje'!M76*'Sreden kurs'!$D$20</f>
        <v>0</v>
      </c>
      <c r="N76" s="28">
        <f>'Cena na poramnuvanje'!N76*'Sreden kurs'!$D$20</f>
        <v>0</v>
      </c>
      <c r="O76" s="28">
        <f>'Cena na poramnuvanje'!O76*'Sreden kurs'!$D$20</f>
        <v>0</v>
      </c>
      <c r="P76" s="28">
        <f>'Cena na poramnuvanje'!P76*'Sreden kurs'!$D$20</f>
        <v>0</v>
      </c>
      <c r="Q76" s="28">
        <f>'Cena na poramnuvanje'!Q76*'Sreden kurs'!$D$20</f>
        <v>0</v>
      </c>
      <c r="R76" s="28">
        <f>'Cena na poramnuvanje'!R76*'Sreden kurs'!$D$20</f>
        <v>0</v>
      </c>
      <c r="S76" s="28">
        <f>'Cena na poramnuvanje'!S76*'Sreden kurs'!$D$20</f>
        <v>0</v>
      </c>
      <c r="T76" s="28">
        <f>'Cena na poramnuvanje'!T76*'Sreden kurs'!$D$20</f>
        <v>0</v>
      </c>
      <c r="U76" s="28">
        <f>'Cena na poramnuvanje'!U76*'Sreden kurs'!$D$20</f>
        <v>0</v>
      </c>
      <c r="V76" s="28">
        <f>'Cena na poramnuvanje'!V76*'Sreden kurs'!$D$20</f>
        <v>0</v>
      </c>
      <c r="W76" s="28">
        <f>'Cena na poramnuvanje'!W76*'Sreden kurs'!$D$20</f>
        <v>40776.104599999999</v>
      </c>
      <c r="X76" s="28">
        <f>'Cena na poramnuvanje'!X76*'Sreden kurs'!$D$20</f>
        <v>38746.769600000007</v>
      </c>
      <c r="Y76" s="28">
        <f>'Cena na poramnuvanje'!Y76*'Sreden kurs'!$D$20</f>
        <v>34590.9375</v>
      </c>
      <c r="Z76" s="28">
        <f>'Cena na poramnuvanje'!Z76*'Sreden kurs'!$D$20</f>
        <v>31609.659899999999</v>
      </c>
      <c r="AA76" s="29">
        <f>'Cena na poramnuvanje'!AA76*'Sreden kurs'!$D$20</f>
        <v>27367.734799999998</v>
      </c>
    </row>
    <row r="77" spans="2:27" x14ac:dyDescent="0.25">
      <c r="B77" s="66"/>
      <c r="C77" s="6" t="s">
        <v>27</v>
      </c>
      <c r="D77" s="28">
        <f>'Cena na poramnuvanje'!D77*'Sreden kurs'!$D$20</f>
        <v>3688.9645660658302</v>
      </c>
      <c r="E77" s="28">
        <f>'Cena na poramnuvanje'!E77*'Sreden kurs'!$D$20</f>
        <v>2845.9886000000001</v>
      </c>
      <c r="F77" s="28">
        <f>'Cena na poramnuvanje'!F77*'Sreden kurs'!$D$20</f>
        <v>3041.5818727502524</v>
      </c>
      <c r="G77" s="28">
        <f>'Cena na poramnuvanje'!G77*'Sreden kurs'!$D$20</f>
        <v>3057.3395114250611</v>
      </c>
      <c r="H77" s="28">
        <f>'Cena na poramnuvanje'!H77*'Sreden kurs'!$D$20</f>
        <v>3318.3182072490699</v>
      </c>
      <c r="I77" s="28">
        <f>'Cena na poramnuvanje'!I77*'Sreden kurs'!$D$20</f>
        <v>4294.5056475886113</v>
      </c>
      <c r="J77" s="28">
        <f>'Cena na poramnuvanje'!J77*'Sreden kurs'!$D$20</f>
        <v>7547.8893741889387</v>
      </c>
      <c r="K77" s="28">
        <f>'Cena na poramnuvanje'!K77*'Sreden kurs'!$D$20</f>
        <v>8949.4237394671618</v>
      </c>
      <c r="L77" s="28">
        <f>'Cena na poramnuvanje'!L77*'Sreden kurs'!$D$20</f>
        <v>9585.4071944906445</v>
      </c>
      <c r="M77" s="28">
        <f>'Cena na poramnuvanje'!M77*'Sreden kurs'!$D$20</f>
        <v>7547.7121173893611</v>
      </c>
      <c r="N77" s="28">
        <f>'Cena na poramnuvanje'!N77*'Sreden kurs'!$D$20</f>
        <v>6787.1585566688245</v>
      </c>
      <c r="O77" s="28">
        <f>'Cena na poramnuvanje'!O77*'Sreden kurs'!$D$20</f>
        <v>5076.7111357581134</v>
      </c>
      <c r="P77" s="28">
        <f>'Cena na poramnuvanje'!P77*'Sreden kurs'!$D$20</f>
        <v>4550.5405150569559</v>
      </c>
      <c r="Q77" s="28">
        <f>'Cena na poramnuvanje'!Q77*'Sreden kurs'!$D$20</f>
        <v>3874.7340098321342</v>
      </c>
      <c r="R77" s="28">
        <f>'Cena na poramnuvanje'!R77*'Sreden kurs'!$D$20</f>
        <v>4304.086760552349</v>
      </c>
      <c r="S77" s="28">
        <f>'Cena na poramnuvanje'!S77*'Sreden kurs'!$D$20</f>
        <v>4965.2824203349282</v>
      </c>
      <c r="T77" s="28">
        <f>'Cena na poramnuvanje'!T77*'Sreden kurs'!$D$20</f>
        <v>5988.7574173913035</v>
      </c>
      <c r="U77" s="28">
        <f>'Cena na poramnuvanje'!U77*'Sreden kurs'!$D$20</f>
        <v>6456.9749999999995</v>
      </c>
      <c r="V77" s="28">
        <f>'Cena na poramnuvanje'!V77*'Sreden kurs'!$D$20</f>
        <v>7516.5338499999989</v>
      </c>
      <c r="W77" s="28">
        <f>'Cena na poramnuvanje'!W77*'Sreden kurs'!$D$20</f>
        <v>0</v>
      </c>
      <c r="X77" s="28">
        <f>'Cena na poramnuvanje'!X77*'Sreden kurs'!$D$20</f>
        <v>0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 x14ac:dyDescent="0.25">
      <c r="B78" s="66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0</v>
      </c>
      <c r="G78" s="28">
        <f>'Cena na poramnuvanje'!G78*'Sreden kurs'!$D$20</f>
        <v>0</v>
      </c>
      <c r="H78" s="28">
        <f>'Cena na poramnuvanje'!H78*'Sreden kurs'!$D$20</f>
        <v>0</v>
      </c>
      <c r="I78" s="28">
        <f>'Cena na poramnuvanje'!I78*'Sreden kurs'!$D$20</f>
        <v>0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7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0</v>
      </c>
      <c r="G79" s="30">
        <f>'Cena na poramnuvanje'!G79*'Sreden kurs'!$D$20</f>
        <v>0</v>
      </c>
      <c r="H79" s="30">
        <f>'Cena na poramnuvanje'!H79*'Sreden kurs'!$D$20</f>
        <v>0</v>
      </c>
      <c r="I79" s="30">
        <f>'Cena na poramnuvanje'!I79*'Sreden kurs'!$D$20</f>
        <v>0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5" t="str">
        <f>'Cena na poramnuvanje'!B80:B83</f>
        <v>20.09.2022</v>
      </c>
      <c r="C80" s="6" t="s">
        <v>26</v>
      </c>
      <c r="D80" s="28">
        <f>'Cena na poramnuvanje'!D80*'Sreden kurs'!$D$21</f>
        <v>0</v>
      </c>
      <c r="E80" s="28">
        <f>'Cena na poramnuvanje'!E80*'Sreden kurs'!$D$21</f>
        <v>0</v>
      </c>
      <c r="F80" s="28">
        <f>'Cena na poramnuvanje'!F80*'Sreden kurs'!$D$21</f>
        <v>0</v>
      </c>
      <c r="G80" s="28">
        <f>'Cena na poramnuvanje'!G80*'Sreden kurs'!$D$21</f>
        <v>0</v>
      </c>
      <c r="H80" s="28">
        <f>'Cena na poramnuvanje'!H80*'Sreden kurs'!$D$21</f>
        <v>0</v>
      </c>
      <c r="I80" s="28">
        <f>'Cena na poramnuvanje'!I80*'Sreden kurs'!$D$21</f>
        <v>0</v>
      </c>
      <c r="J80" s="28">
        <f>'Cena na poramnuvanje'!J80*'Sreden kurs'!$D$21</f>
        <v>34590.9375</v>
      </c>
      <c r="K80" s="28">
        <f>'Cena na poramnuvanje'!K80*'Sreden kurs'!$D$21</f>
        <v>39941.002499999995</v>
      </c>
      <c r="L80" s="28">
        <f>'Cena na poramnuvanje'!L80*'Sreden kurs'!$D$21</f>
        <v>0</v>
      </c>
      <c r="M80" s="28">
        <f>'Cena na poramnuvanje'!M80*'Sreden kurs'!$D$21</f>
        <v>0</v>
      </c>
      <c r="N80" s="28">
        <f>'Cena na poramnuvanje'!N80*'Sreden kurs'!$D$21</f>
        <v>0</v>
      </c>
      <c r="O80" s="28">
        <f>'Cena na poramnuvanje'!O80*'Sreden kurs'!$D$21</f>
        <v>0</v>
      </c>
      <c r="P80" s="28">
        <f>'Cena na poramnuvanje'!P80*'Sreden kurs'!$D$21</f>
        <v>0</v>
      </c>
      <c r="Q80" s="28">
        <f>'Cena na poramnuvanje'!Q80*'Sreden kurs'!$D$21</f>
        <v>0</v>
      </c>
      <c r="R80" s="28">
        <f>'Cena na poramnuvanje'!R80*'Sreden kurs'!$D$21</f>
        <v>0</v>
      </c>
      <c r="S80" s="28">
        <f>'Cena na poramnuvanje'!S80*'Sreden kurs'!$D$21</f>
        <v>0</v>
      </c>
      <c r="T80" s="28">
        <f>'Cena na poramnuvanje'!T80*'Sreden kurs'!$D$21</f>
        <v>0</v>
      </c>
      <c r="U80" s="28">
        <f>'Cena na poramnuvanje'!U80*'Sreden kurs'!$D$21</f>
        <v>0</v>
      </c>
      <c r="V80" s="28">
        <f>'Cena na poramnuvanje'!V80*'Sreden kurs'!$D$21</f>
        <v>43266.652100000007</v>
      </c>
      <c r="W80" s="28">
        <f>'Cena na poramnuvanje'!W80*'Sreden kurs'!$D$21</f>
        <v>55147.486099999987</v>
      </c>
      <c r="X80" s="28">
        <f>'Cena na poramnuvanje'!X80*'Sreden kurs'!$D$21</f>
        <v>48454.37030000001</v>
      </c>
      <c r="Y80" s="28">
        <f>'Cena na poramnuvanje'!Y80*'Sreden kurs'!$D$21</f>
        <v>0</v>
      </c>
      <c r="Z80" s="28">
        <f>'Cena na poramnuvanje'!Z80*'Sreden kurs'!$D$21</f>
        <v>35808.538499999995</v>
      </c>
      <c r="AA80" s="29">
        <f>'Cena na poramnuvanje'!AA80*'Sreden kurs'!$D$21</f>
        <v>0</v>
      </c>
    </row>
    <row r="81" spans="2:27" x14ac:dyDescent="0.25">
      <c r="B81" s="66"/>
      <c r="C81" s="6" t="s">
        <v>27</v>
      </c>
      <c r="D81" s="28">
        <f>'Cena na poramnuvanje'!D81*'Sreden kurs'!$D$21</f>
        <v>5804.2739559097981</v>
      </c>
      <c r="E81" s="28">
        <f>'Cena na poramnuvanje'!E81*'Sreden kurs'!$D$21</f>
        <v>4810.7538500000001</v>
      </c>
      <c r="F81" s="28">
        <f>'Cena na poramnuvanje'!F81*'Sreden kurs'!$D$21</f>
        <v>5100.3952999999992</v>
      </c>
      <c r="G81" s="28">
        <f>'Cena na poramnuvanje'!G81*'Sreden kurs'!$D$21</f>
        <v>4854.4152999999997</v>
      </c>
      <c r="H81" s="28">
        <f>'Cena na poramnuvanje'!H81*'Sreden kurs'!$D$21</f>
        <v>4810.7538500000001</v>
      </c>
      <c r="I81" s="28">
        <f>'Cena na poramnuvanje'!I81*'Sreden kurs'!$D$21</f>
        <v>8557.0292499999996</v>
      </c>
      <c r="J81" s="28">
        <f>'Cena na poramnuvanje'!J81*'Sreden kurs'!$D$21</f>
        <v>0</v>
      </c>
      <c r="K81" s="28">
        <f>'Cena na poramnuvanje'!K81*'Sreden kurs'!$D$21</f>
        <v>0</v>
      </c>
      <c r="L81" s="28">
        <f>'Cena na poramnuvanje'!L81*'Sreden kurs'!$D$21</f>
        <v>13680.792649999998</v>
      </c>
      <c r="M81" s="28">
        <f>'Cena na poramnuvanje'!M81*'Sreden kurs'!$D$21</f>
        <v>12643.986950000002</v>
      </c>
      <c r="N81" s="28">
        <f>'Cena na poramnuvanje'!N81*'Sreden kurs'!$D$21</f>
        <v>7764.9672945845386</v>
      </c>
      <c r="O81" s="28">
        <f>'Cena na poramnuvanje'!O81*'Sreden kurs'!$D$21</f>
        <v>7210.9213540669862</v>
      </c>
      <c r="P81" s="28">
        <f>'Cena na poramnuvanje'!P81*'Sreden kurs'!$D$21</f>
        <v>6971.4569013927585</v>
      </c>
      <c r="Q81" s="28">
        <f>'Cena na poramnuvanje'!Q81*'Sreden kurs'!$D$21</f>
        <v>6711.9839794554455</v>
      </c>
      <c r="R81" s="28">
        <f>'Cena na poramnuvanje'!R81*'Sreden kurs'!$D$21</f>
        <v>6445.9375861267754</v>
      </c>
      <c r="S81" s="28">
        <f>'Cena na poramnuvanje'!S81*'Sreden kurs'!$D$21</f>
        <v>6367.2895441996116</v>
      </c>
      <c r="T81" s="28">
        <f>'Cena na poramnuvanje'!T81*'Sreden kurs'!$D$21</f>
        <v>6839.8446849319798</v>
      </c>
      <c r="U81" s="28">
        <f>'Cena na poramnuvanje'!U81*'Sreden kurs'!$D$21</f>
        <v>7937.9627209511546</v>
      </c>
      <c r="V81" s="28">
        <f>'Cena na poramnuvanje'!V81*'Sreden kurs'!$D$21</f>
        <v>0</v>
      </c>
      <c r="W81" s="28">
        <f>'Cena na poramnuvanje'!W81*'Sreden kurs'!$D$21</f>
        <v>0</v>
      </c>
      <c r="X81" s="28">
        <f>'Cena na poramnuvanje'!X81*'Sreden kurs'!$D$21</f>
        <v>0</v>
      </c>
      <c r="Y81" s="28">
        <f>'Cena na poramnuvanje'!Y81*'Sreden kurs'!$D$21</f>
        <v>13218.35025</v>
      </c>
      <c r="Z81" s="28">
        <f>'Cena na poramnuvanje'!Z81*'Sreden kurs'!$D$21</f>
        <v>0</v>
      </c>
      <c r="AA81" s="29">
        <f>'Cena na poramnuvanje'!AA81*'Sreden kurs'!$D$21</f>
        <v>10908.598050000001</v>
      </c>
    </row>
    <row r="82" spans="2:27" x14ac:dyDescent="0.25">
      <c r="B82" s="66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0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7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0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5" t="str">
        <f>'Cena na poramnuvanje'!B84:B87</f>
        <v>21.09.2022</v>
      </c>
      <c r="C84" s="6" t="s">
        <v>26</v>
      </c>
      <c r="D84" s="28">
        <f>'Cena na poramnuvanje'!D84*'Sreden kurs'!$D$22</f>
        <v>28622.847749999997</v>
      </c>
      <c r="E84" s="28">
        <f>'Cena na poramnuvanje'!E84*'Sreden kurs'!$D$22</f>
        <v>27634.008149999998</v>
      </c>
      <c r="F84" s="28">
        <f>'Cena na poramnuvanje'!F84*'Sreden kurs'!$D$22</f>
        <v>0</v>
      </c>
      <c r="G84" s="28">
        <f>'Cena na poramnuvanje'!G84*'Sreden kurs'!$D$22</f>
        <v>0</v>
      </c>
      <c r="H84" s="28">
        <f>'Cena na poramnuvanje'!H84*'Sreden kurs'!$D$22</f>
        <v>0</v>
      </c>
      <c r="I84" s="28">
        <f>'Cena na poramnuvanje'!I84*'Sreden kurs'!$D$22</f>
        <v>31355.070599999999</v>
      </c>
      <c r="J84" s="28">
        <f>'Cena na poramnuvanje'!J84*'Sreden kurs'!$D$22</f>
        <v>38996.439299999998</v>
      </c>
      <c r="K84" s="28">
        <f>'Cena na poramnuvanje'!K84*'Sreden kurs'!$D$22</f>
        <v>49326.984349999999</v>
      </c>
      <c r="L84" s="28">
        <f>'Cena na poramnuvanje'!L84*'Sreden kurs'!$D$22</f>
        <v>48477.123449999992</v>
      </c>
      <c r="M84" s="28">
        <f>'Cena na poramnuvanje'!M84*'Sreden kurs'!$D$22</f>
        <v>39116.354550000004</v>
      </c>
      <c r="N84" s="28">
        <f>'Cena na poramnuvanje'!N84*'Sreden kurs'!$D$22</f>
        <v>0</v>
      </c>
      <c r="O84" s="28">
        <f>'Cena na poramnuvanje'!O84*'Sreden kurs'!$D$22</f>
        <v>0</v>
      </c>
      <c r="P84" s="28">
        <f>'Cena na poramnuvanje'!P84*'Sreden kurs'!$D$22</f>
        <v>0</v>
      </c>
      <c r="Q84" s="28">
        <f>'Cena na poramnuvanje'!Q84*'Sreden kurs'!$D$22</f>
        <v>0</v>
      </c>
      <c r="R84" s="28">
        <f>'Cena na poramnuvanje'!R84*'Sreden kurs'!$D$22</f>
        <v>25502.007665859444</v>
      </c>
      <c r="S84" s="28">
        <f>'Cena na poramnuvanje'!S84*'Sreden kurs'!$D$22</f>
        <v>0</v>
      </c>
      <c r="T84" s="28">
        <f>'Cena na poramnuvanje'!T84*'Sreden kurs'!$D$22</f>
        <v>0</v>
      </c>
      <c r="U84" s="28">
        <f>'Cena na poramnuvanje'!U84*'Sreden kurs'!$D$22</f>
        <v>37786.217700000001</v>
      </c>
      <c r="V84" s="28">
        <f>'Cena na poramnuvanje'!V84*'Sreden kurs'!$D$22</f>
        <v>40553.759793481768</v>
      </c>
      <c r="W84" s="28">
        <f>'Cena na poramnuvanje'!W84*'Sreden kurs'!$D$22</f>
        <v>46724.532458724832</v>
      </c>
      <c r="X84" s="28">
        <f>'Cena na poramnuvanje'!X84*'Sreden kurs'!$D$22</f>
        <v>42001.018876344089</v>
      </c>
      <c r="Y84" s="28">
        <f>'Cena na poramnuvanje'!Y84*'Sreden kurs'!$D$22</f>
        <v>34309.63171715715</v>
      </c>
      <c r="Z84" s="28">
        <f>'Cena na poramnuvanje'!Z84*'Sreden kurs'!$D$22</f>
        <v>31238.101425850688</v>
      </c>
      <c r="AA84" s="29">
        <f>'Cena na poramnuvanje'!AA84*'Sreden kurs'!$D$22</f>
        <v>28551.815422071402</v>
      </c>
    </row>
    <row r="85" spans="2:27" x14ac:dyDescent="0.25">
      <c r="B85" s="66"/>
      <c r="C85" s="6" t="s">
        <v>27</v>
      </c>
      <c r="D85" s="28">
        <f>'Cena na poramnuvanje'!D85*'Sreden kurs'!$D$22</f>
        <v>0</v>
      </c>
      <c r="E85" s="28">
        <f>'Cena na poramnuvanje'!E85*'Sreden kurs'!$D$22</f>
        <v>0</v>
      </c>
      <c r="F85" s="28">
        <f>'Cena na poramnuvanje'!F85*'Sreden kurs'!$D$22</f>
        <v>0</v>
      </c>
      <c r="G85" s="28">
        <f>'Cena na poramnuvanje'!G85*'Sreden kurs'!$D$22</f>
        <v>0</v>
      </c>
      <c r="H85" s="28">
        <f>'Cena na poramnuvanje'!H85*'Sreden kurs'!$D$22</f>
        <v>0</v>
      </c>
      <c r="I85" s="28">
        <f>'Cena na poramnuvanje'!I85*'Sreden kurs'!$D$22</f>
        <v>0</v>
      </c>
      <c r="J85" s="28">
        <f>'Cena na poramnuvanje'!J85*'Sreden kurs'!$D$22</f>
        <v>0</v>
      </c>
      <c r="K85" s="28">
        <f>'Cena na poramnuvanje'!K85*'Sreden kurs'!$D$22</f>
        <v>0</v>
      </c>
      <c r="L85" s="28">
        <f>'Cena na poramnuvanje'!L85*'Sreden kurs'!$D$22</f>
        <v>0</v>
      </c>
      <c r="M85" s="28">
        <f>'Cena na poramnuvanje'!M85*'Sreden kurs'!$D$22</f>
        <v>0</v>
      </c>
      <c r="N85" s="28">
        <f>'Cena na poramnuvanje'!N85*'Sreden kurs'!$D$22</f>
        <v>11094.31295</v>
      </c>
      <c r="O85" s="28">
        <f>'Cena na poramnuvanje'!O85*'Sreden kurs'!$D$22</f>
        <v>11113.376399999999</v>
      </c>
      <c r="P85" s="28">
        <f>'Cena na poramnuvanje'!P85*'Sreden kurs'!$D$22</f>
        <v>9455.4712</v>
      </c>
      <c r="Q85" s="28">
        <f>'Cena na poramnuvanje'!Q85*'Sreden kurs'!$D$22</f>
        <v>9533.5698499999999</v>
      </c>
      <c r="R85" s="28">
        <f>'Cena na poramnuvanje'!R85*'Sreden kurs'!$D$22</f>
        <v>0</v>
      </c>
      <c r="S85" s="28">
        <f>'Cena na poramnuvanje'!S85*'Sreden kurs'!$D$22</f>
        <v>10279.504199999999</v>
      </c>
      <c r="T85" s="28">
        <f>'Cena na poramnuvanje'!T85*'Sreden kurs'!$D$22</f>
        <v>11278.79795</v>
      </c>
      <c r="U85" s="28">
        <f>'Cena na poramnuvanje'!U85*'Sreden kurs'!$D$22</f>
        <v>0</v>
      </c>
      <c r="V85" s="28">
        <f>'Cena na poramnuvanje'!V85*'Sreden kurs'!$D$22</f>
        <v>0</v>
      </c>
      <c r="W85" s="28">
        <f>'Cena na poramnuvanje'!W85*'Sreden kurs'!$D$22</f>
        <v>0</v>
      </c>
      <c r="X85" s="28">
        <f>'Cena na poramnuvanje'!X85*'Sreden kurs'!$D$22</f>
        <v>0</v>
      </c>
      <c r="Y85" s="28">
        <f>'Cena na poramnuvanje'!Y85*'Sreden kurs'!$D$22</f>
        <v>0</v>
      </c>
      <c r="Z85" s="28">
        <f>'Cena na poramnuvanje'!Z85*'Sreden kurs'!$D$22</f>
        <v>0</v>
      </c>
      <c r="AA85" s="29">
        <f>'Cena na poramnuvanje'!AA85*'Sreden kurs'!$D$22</f>
        <v>0</v>
      </c>
    </row>
    <row r="86" spans="2:27" x14ac:dyDescent="0.25">
      <c r="B86" s="66"/>
      <c r="C86" s="6" t="s">
        <v>28</v>
      </c>
      <c r="D86" s="28">
        <f>'Cena na poramnuvanje'!D86*'Sreden kurs'!$D$22</f>
        <v>0</v>
      </c>
      <c r="E86" s="28">
        <f>'Cena na poramnuvanje'!E86*'Sreden kurs'!$D$22</f>
        <v>0</v>
      </c>
      <c r="F86" s="28">
        <f>'Cena na poramnuvanje'!F86*'Sreden kurs'!$D$22</f>
        <v>9210.1061499999996</v>
      </c>
      <c r="G86" s="28">
        <f>'Cena na poramnuvanje'!G86*'Sreden kurs'!$D$22</f>
        <v>9211.3360499999999</v>
      </c>
      <c r="H86" s="28">
        <f>'Cena na poramnuvanje'!H86*'Sreden kurs'!$D$22</f>
        <v>9140.616799999998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7"/>
      <c r="C87" s="9" t="s">
        <v>29</v>
      </c>
      <c r="D87" s="30">
        <f>'Cena na poramnuvanje'!D87*'Sreden kurs'!$D$22</f>
        <v>0</v>
      </c>
      <c r="E87" s="30">
        <f>'Cena na poramnuvanje'!E87*'Sreden kurs'!$D$22</f>
        <v>0</v>
      </c>
      <c r="F87" s="30">
        <f>'Cena na poramnuvanje'!F87*'Sreden kurs'!$D$22</f>
        <v>27630.318449999999</v>
      </c>
      <c r="G87" s="30">
        <f>'Cena na poramnuvanje'!G87*'Sreden kurs'!$D$22</f>
        <v>27634.008149999998</v>
      </c>
      <c r="H87" s="30">
        <f>'Cena na poramnuvanje'!H87*'Sreden kurs'!$D$22</f>
        <v>27421.850399999999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5" t="str">
        <f>'Cena na poramnuvanje'!B88:B91</f>
        <v>22.09.2022</v>
      </c>
      <c r="C88" s="6" t="s">
        <v>26</v>
      </c>
      <c r="D88" s="28">
        <f>'Cena na poramnuvanje'!D88*'Sreden kurs'!$D$23</f>
        <v>31460.073929919676</v>
      </c>
      <c r="E88" s="28">
        <f>'Cena na poramnuvanje'!E88*'Sreden kurs'!$D$23</f>
        <v>31308.3344</v>
      </c>
      <c r="F88" s="28">
        <f>'Cena na poramnuvanje'!F88*'Sreden kurs'!$D$23</f>
        <v>0</v>
      </c>
      <c r="G88" s="28">
        <f>'Cena na poramnuvanje'!G88*'Sreden kurs'!$D$23</f>
        <v>0</v>
      </c>
      <c r="H88" s="28">
        <f>'Cena na poramnuvanje'!H88*'Sreden kurs'!$D$23</f>
        <v>0</v>
      </c>
      <c r="I88" s="28">
        <f>'Cena na poramnuvanje'!I88*'Sreden kurs'!$D$23</f>
        <v>33207.299999999996</v>
      </c>
      <c r="J88" s="28">
        <f>'Cena na poramnuvanje'!J88*'Sreden kurs'!$D$23</f>
        <v>40134.711749999995</v>
      </c>
      <c r="K88" s="28">
        <f>'Cena na poramnuvanje'!K88*'Sreden kurs'!$D$23</f>
        <v>0</v>
      </c>
      <c r="L88" s="28">
        <f>'Cena na poramnuvanje'!L88*'Sreden kurs'!$D$23</f>
        <v>46067.749349999998</v>
      </c>
      <c r="M88" s="28">
        <f>'Cena na poramnuvanje'!M88*'Sreden kurs'!$D$23</f>
        <v>35790.089999999997</v>
      </c>
      <c r="N88" s="28">
        <f>'Cena na poramnuvanje'!N88*'Sreden kurs'!$D$23</f>
        <v>0</v>
      </c>
      <c r="O88" s="28">
        <f>'Cena na poramnuvanje'!O88*'Sreden kurs'!$D$23</f>
        <v>0</v>
      </c>
      <c r="P88" s="28">
        <f>'Cena na poramnuvanje'!P88*'Sreden kurs'!$D$23</f>
        <v>0</v>
      </c>
      <c r="Q88" s="28">
        <f>'Cena na poramnuvanje'!Q88*'Sreden kurs'!$D$23</f>
        <v>0</v>
      </c>
      <c r="R88" s="28">
        <f>'Cena na poramnuvanje'!R88*'Sreden kurs'!$D$23</f>
        <v>0</v>
      </c>
      <c r="S88" s="28">
        <f>'Cena na poramnuvanje'!S88*'Sreden kurs'!$D$23</f>
        <v>0</v>
      </c>
      <c r="T88" s="28">
        <f>'Cena na poramnuvanje'!T88*'Sreden kurs'!$D$23</f>
        <v>0</v>
      </c>
      <c r="U88" s="28">
        <f>'Cena na poramnuvanje'!U88*'Sreden kurs'!$D$23</f>
        <v>0</v>
      </c>
      <c r="V88" s="28">
        <f>'Cena na poramnuvanje'!V88*'Sreden kurs'!$D$23</f>
        <v>44014.183120565489</v>
      </c>
      <c r="W88" s="28">
        <f>'Cena na poramnuvanje'!W88*'Sreden kurs'!$D$23</f>
        <v>52349.947762624397</v>
      </c>
      <c r="X88" s="28">
        <f>'Cena na poramnuvanje'!X88*'Sreden kurs'!$D$23</f>
        <v>42840.576605113638</v>
      </c>
      <c r="Y88" s="28">
        <f>'Cena na poramnuvanje'!Y88*'Sreden kurs'!$D$23</f>
        <v>33622.344838679237</v>
      </c>
      <c r="Z88" s="28">
        <f>'Cena na poramnuvanje'!Z88*'Sreden kurs'!$D$23</f>
        <v>32974.569124668174</v>
      </c>
      <c r="AA88" s="29">
        <f>'Cena na poramnuvanje'!AA88*'Sreden kurs'!$D$23</f>
        <v>31285.854338545061</v>
      </c>
    </row>
    <row r="89" spans="2:27" x14ac:dyDescent="0.25">
      <c r="B89" s="66"/>
      <c r="C89" s="6" t="s">
        <v>27</v>
      </c>
      <c r="D89" s="28">
        <f>'Cena na poramnuvanje'!D89*'Sreden kurs'!$D$23</f>
        <v>0</v>
      </c>
      <c r="E89" s="28">
        <f>'Cena na poramnuvanje'!E89*'Sreden kurs'!$D$23</f>
        <v>0</v>
      </c>
      <c r="F89" s="28">
        <f>'Cena na poramnuvanje'!F89*'Sreden kurs'!$D$23</f>
        <v>0</v>
      </c>
      <c r="G89" s="28">
        <f>'Cena na poramnuvanje'!G89*'Sreden kurs'!$D$23</f>
        <v>0</v>
      </c>
      <c r="H89" s="28">
        <f>'Cena na poramnuvanje'!H89*'Sreden kurs'!$D$23</f>
        <v>0</v>
      </c>
      <c r="I89" s="28">
        <f>'Cena na poramnuvanje'!I89*'Sreden kurs'!$D$23</f>
        <v>0</v>
      </c>
      <c r="J89" s="28">
        <f>'Cena na poramnuvanje'!J89*'Sreden kurs'!$D$23</f>
        <v>0</v>
      </c>
      <c r="K89" s="28">
        <f>'Cena na poramnuvanje'!K89*'Sreden kurs'!$D$23</f>
        <v>16481.889899999998</v>
      </c>
      <c r="L89" s="28">
        <f>'Cena na poramnuvanje'!L89*'Sreden kurs'!$D$23</f>
        <v>0</v>
      </c>
      <c r="M89" s="28">
        <f>'Cena na poramnuvanje'!M89*'Sreden kurs'!$D$23</f>
        <v>0</v>
      </c>
      <c r="N89" s="28">
        <f>'Cena na poramnuvanje'!N89*'Sreden kurs'!$D$23</f>
        <v>10183.572</v>
      </c>
      <c r="O89" s="28">
        <f>'Cena na poramnuvanje'!O89*'Sreden kurs'!$D$23</f>
        <v>9342.9353499999997</v>
      </c>
      <c r="P89" s="28">
        <f>'Cena na poramnuvanje'!P89*'Sreden kurs'!$D$23</f>
        <v>10852.637599999998</v>
      </c>
      <c r="Q89" s="28">
        <f>'Cena na poramnuvanje'!Q89*'Sreden kurs'!$D$23</f>
        <v>7101.6074319587633</v>
      </c>
      <c r="R89" s="28">
        <f>'Cena na poramnuvanje'!R89*'Sreden kurs'!$D$23</f>
        <v>6603.6531483271374</v>
      </c>
      <c r="S89" s="28">
        <f>'Cena na poramnuvanje'!S89*'Sreden kurs'!$D$23</f>
        <v>7183.1511818767258</v>
      </c>
      <c r="T89" s="28">
        <f>'Cena na poramnuvanje'!T89*'Sreden kurs'!$D$23</f>
        <v>7277.1486586206893</v>
      </c>
      <c r="U89" s="28">
        <f>'Cena na poramnuvanje'!U89*'Sreden kurs'!$D$23</f>
        <v>8093.9718999999996</v>
      </c>
      <c r="V89" s="28">
        <f>'Cena na poramnuvanje'!V89*'Sreden kurs'!$D$23</f>
        <v>0</v>
      </c>
      <c r="W89" s="28">
        <f>'Cena na poramnuvanje'!W89*'Sreden kurs'!$D$23</f>
        <v>0</v>
      </c>
      <c r="X89" s="28">
        <f>'Cena na poramnuvanje'!X89*'Sreden kurs'!$D$23</f>
        <v>0</v>
      </c>
      <c r="Y89" s="28">
        <f>'Cena na poramnuvanje'!Y89*'Sreden kurs'!$D$23</f>
        <v>0</v>
      </c>
      <c r="Z89" s="28">
        <f>'Cena na poramnuvanje'!Z89*'Sreden kurs'!$D$23</f>
        <v>0</v>
      </c>
      <c r="AA89" s="29">
        <f>'Cena na poramnuvanje'!AA89*'Sreden kurs'!$D$23</f>
        <v>0</v>
      </c>
    </row>
    <row r="90" spans="2:27" x14ac:dyDescent="0.25">
      <c r="B90" s="66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10149.1348</v>
      </c>
      <c r="G90" s="28">
        <f>'Cena na poramnuvanje'!G90*'Sreden kurs'!$D$23</f>
        <v>9560.6276500000004</v>
      </c>
      <c r="H90" s="28">
        <f>'Cena na poramnuvanje'!H90*'Sreden kurs'!$D$23</f>
        <v>9906.8444999999992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7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30447.404399999999</v>
      </c>
      <c r="G91" s="30">
        <f>'Cena na poramnuvanje'!G91*'Sreden kurs'!$D$23</f>
        <v>28681.882949999999</v>
      </c>
      <c r="H91" s="30">
        <f>'Cena na poramnuvanje'!H91*'Sreden kurs'!$D$23</f>
        <v>29720.533499999998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5" t="str">
        <f>'Cena na poramnuvanje'!B92:B95</f>
        <v>23.09.2022</v>
      </c>
      <c r="C92" s="6" t="s">
        <v>26</v>
      </c>
      <c r="D92" s="28">
        <f>'Cena na poramnuvanje'!D92*'Sreden kurs'!$D$24</f>
        <v>32521.015800000001</v>
      </c>
      <c r="E92" s="28">
        <f>'Cena na poramnuvanje'!E92*'Sreden kurs'!$D$24</f>
        <v>29585.244500000001</v>
      </c>
      <c r="F92" s="28">
        <f>'Cena na poramnuvanje'!F92*'Sreden kurs'!$D$24</f>
        <v>28833.160649999998</v>
      </c>
      <c r="G92" s="28">
        <f>'Cena na poramnuvanje'!G92*'Sreden kurs'!$D$24</f>
        <v>27717.026399999999</v>
      </c>
      <c r="H92" s="28">
        <f>'Cena na poramnuvanje'!H92*'Sreden kurs'!$D$24</f>
        <v>0</v>
      </c>
      <c r="I92" s="28">
        <f>'Cena na poramnuvanje'!I92*'Sreden kurs'!$D$24</f>
        <v>29939.455699999999</v>
      </c>
      <c r="J92" s="28">
        <f>'Cena na poramnuvanje'!J92*'Sreden kurs'!$D$24</f>
        <v>35215.629602631576</v>
      </c>
      <c r="K92" s="28">
        <f>'Cena na poramnuvanje'!K92*'Sreden kurs'!$D$24</f>
        <v>38049.588004120698</v>
      </c>
      <c r="L92" s="28">
        <f>'Cena na poramnuvanje'!L92*'Sreden kurs'!$D$24</f>
        <v>39319.036479545452</v>
      </c>
      <c r="M92" s="28">
        <f>'Cena na poramnuvanje'!M92*'Sreden kurs'!$D$24</f>
        <v>0</v>
      </c>
      <c r="N92" s="28">
        <f>'Cena na poramnuvanje'!N92*'Sreden kurs'!$D$24</f>
        <v>0</v>
      </c>
      <c r="O92" s="28">
        <f>'Cena na poramnuvanje'!O92*'Sreden kurs'!$D$24</f>
        <v>0</v>
      </c>
      <c r="P92" s="28">
        <f>'Cena na poramnuvanje'!P92*'Sreden kurs'!$D$24</f>
        <v>0</v>
      </c>
      <c r="Q92" s="28">
        <f>'Cena na poramnuvanje'!Q92*'Sreden kurs'!$D$24</f>
        <v>0</v>
      </c>
      <c r="R92" s="28">
        <f>'Cena na poramnuvanje'!R92*'Sreden kurs'!$D$24</f>
        <v>0</v>
      </c>
      <c r="S92" s="28">
        <f>'Cena na poramnuvanje'!S92*'Sreden kurs'!$D$24</f>
        <v>0</v>
      </c>
      <c r="T92" s="28">
        <f>'Cena na poramnuvanje'!T92*'Sreden kurs'!$D$24</f>
        <v>0</v>
      </c>
      <c r="U92" s="28">
        <f>'Cena na poramnuvanje'!U92*'Sreden kurs'!$D$24</f>
        <v>0</v>
      </c>
      <c r="V92" s="28">
        <f>'Cena na poramnuvanje'!V92*'Sreden kurs'!$D$24</f>
        <v>0</v>
      </c>
      <c r="W92" s="28">
        <f>'Cena na poramnuvanje'!W92*'Sreden kurs'!$D$24</f>
        <v>50003.409855283549</v>
      </c>
      <c r="X92" s="28">
        <f>'Cena na poramnuvanje'!X92*'Sreden kurs'!$D$24</f>
        <v>45760.346323239595</v>
      </c>
      <c r="Y92" s="28">
        <f>'Cena na poramnuvanje'!Y92*'Sreden kurs'!$D$24</f>
        <v>32296.354066666663</v>
      </c>
      <c r="Z92" s="28">
        <f>'Cena na poramnuvanje'!Z92*'Sreden kurs'!$D$24</f>
        <v>33364.180577777777</v>
      </c>
      <c r="AA92" s="29">
        <f>'Cena na poramnuvanje'!AA92*'Sreden kurs'!$D$24</f>
        <v>30016.939399999999</v>
      </c>
    </row>
    <row r="93" spans="2:27" x14ac:dyDescent="0.25">
      <c r="B93" s="66"/>
      <c r="C93" s="6" t="s">
        <v>27</v>
      </c>
      <c r="D93" s="28">
        <f>'Cena na poramnuvanje'!D93*'Sreden kurs'!$D$24</f>
        <v>0</v>
      </c>
      <c r="E93" s="28">
        <f>'Cena na poramnuvanje'!E93*'Sreden kurs'!$D$24</f>
        <v>0</v>
      </c>
      <c r="F93" s="28">
        <f>'Cena na poramnuvanje'!F93*'Sreden kurs'!$D$24</f>
        <v>0</v>
      </c>
      <c r="G93" s="28">
        <f>'Cena na poramnuvanje'!G93*'Sreden kurs'!$D$24</f>
        <v>0</v>
      </c>
      <c r="H93" s="28">
        <f>'Cena na poramnuvanje'!H93*'Sreden kurs'!$D$24</f>
        <v>9320.1821999999993</v>
      </c>
      <c r="I93" s="28">
        <f>'Cena na poramnuvanje'!I93*'Sreden kurs'!$D$24</f>
        <v>0</v>
      </c>
      <c r="J93" s="28">
        <f>'Cena na poramnuvanje'!J93*'Sreden kurs'!$D$24</f>
        <v>0</v>
      </c>
      <c r="K93" s="28">
        <f>'Cena na poramnuvanje'!K93*'Sreden kurs'!$D$24</f>
        <v>0</v>
      </c>
      <c r="L93" s="28">
        <f>'Cena na poramnuvanje'!L93*'Sreden kurs'!$D$24</f>
        <v>0</v>
      </c>
      <c r="M93" s="28">
        <f>'Cena na poramnuvanje'!M93*'Sreden kurs'!$D$24</f>
        <v>11749.234699999999</v>
      </c>
      <c r="N93" s="28">
        <f>'Cena na poramnuvanje'!N93*'Sreden kurs'!$D$24</f>
        <v>9689.8210645352665</v>
      </c>
      <c r="O93" s="28">
        <f>'Cena na poramnuvanje'!O93*'Sreden kurs'!$D$24</f>
        <v>7227.7903760941026</v>
      </c>
      <c r="P93" s="28">
        <f>'Cena na poramnuvanje'!P93*'Sreden kurs'!$D$24</f>
        <v>6095.3843999999999</v>
      </c>
      <c r="Q93" s="28">
        <f>'Cena na poramnuvanje'!Q93*'Sreden kurs'!$D$24</f>
        <v>6882.0748818880356</v>
      </c>
      <c r="R93" s="28">
        <f>'Cena na poramnuvanje'!R93*'Sreden kurs'!$D$24</f>
        <v>6415.0509965921183</v>
      </c>
      <c r="S93" s="28">
        <f>'Cena na poramnuvanje'!S93*'Sreden kurs'!$D$24</f>
        <v>6882.1066832067654</v>
      </c>
      <c r="T93" s="28">
        <f>'Cena na poramnuvanje'!T93*'Sreden kurs'!$D$24</f>
        <v>7477.7883590882184</v>
      </c>
      <c r="U93" s="28">
        <f>'Cena na poramnuvanje'!U93*'Sreden kurs'!$D$24</f>
        <v>7795.8968500000001</v>
      </c>
      <c r="V93" s="28">
        <f>'Cena na poramnuvanje'!V93*'Sreden kurs'!$D$24</f>
        <v>8507.2183000000005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0</v>
      </c>
      <c r="Z93" s="28">
        <f>'Cena na poramnuvanje'!Z93*'Sreden kurs'!$D$24</f>
        <v>0</v>
      </c>
      <c r="AA93" s="29">
        <f>'Cena na poramnuvanje'!AA93*'Sreden kurs'!$D$24</f>
        <v>0</v>
      </c>
    </row>
    <row r="94" spans="2:27" x14ac:dyDescent="0.25">
      <c r="B94" s="66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0</v>
      </c>
      <c r="J94" s="28">
        <f>'Cena na poramnuvanje'!J94*'Sreden kurs'!$D$24</f>
        <v>0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7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0</v>
      </c>
      <c r="J95" s="30">
        <f>'Cena na poramnuvanje'!J95*'Sreden kurs'!$D$24</f>
        <v>0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5" t="str">
        <f>'Cena na poramnuvanje'!B96:B99</f>
        <v>24.09.2022</v>
      </c>
      <c r="C96" s="6" t="s">
        <v>26</v>
      </c>
      <c r="D96" s="28">
        <f>'Cena na poramnuvanje'!D96*'Sreden kurs'!$D$25</f>
        <v>31524.84569300112</v>
      </c>
      <c r="E96" s="28">
        <f>'Cena na poramnuvanje'!E96*'Sreden kurs'!$D$25</f>
        <v>27905.000481966465</v>
      </c>
      <c r="F96" s="28">
        <f>'Cena na poramnuvanje'!F96*'Sreden kurs'!$D$25</f>
        <v>0</v>
      </c>
      <c r="G96" s="28">
        <f>'Cena na poramnuvanje'!G96*'Sreden kurs'!$D$25</f>
        <v>24548.804</v>
      </c>
      <c r="H96" s="28">
        <f>'Cena na poramnuvanje'!H96*'Sreden kurs'!$D$25</f>
        <v>24473.7801</v>
      </c>
      <c r="I96" s="28">
        <f>'Cena na poramnuvanje'!I96*'Sreden kurs'!$D$25</f>
        <v>27189.399299999997</v>
      </c>
      <c r="J96" s="28">
        <f>'Cena na poramnuvanje'!J96*'Sreden kurs'!$D$25</f>
        <v>29563.721249999999</v>
      </c>
      <c r="K96" s="28">
        <f>'Cena na poramnuvanje'!K96*'Sreden kurs'!$D$25</f>
        <v>31493.43435</v>
      </c>
      <c r="L96" s="28">
        <f>'Cena na poramnuvanje'!L96*'Sreden kurs'!$D$25</f>
        <v>30398.823350000002</v>
      </c>
      <c r="M96" s="28">
        <f>'Cena na poramnuvanje'!M96*'Sreden kurs'!$D$25</f>
        <v>0</v>
      </c>
      <c r="N96" s="28">
        <f>'Cena na poramnuvanje'!N96*'Sreden kurs'!$D$25</f>
        <v>0</v>
      </c>
      <c r="O96" s="28">
        <f>'Cena na poramnuvanje'!O96*'Sreden kurs'!$D$25</f>
        <v>0</v>
      </c>
      <c r="P96" s="28">
        <f>'Cena na poramnuvanje'!P96*'Sreden kurs'!$D$25</f>
        <v>0</v>
      </c>
      <c r="Q96" s="28">
        <f>'Cena na poramnuvanje'!Q96*'Sreden kurs'!$D$25</f>
        <v>0</v>
      </c>
      <c r="R96" s="28">
        <f>'Cena na poramnuvanje'!R96*'Sreden kurs'!$D$25</f>
        <v>0</v>
      </c>
      <c r="S96" s="28">
        <f>'Cena na poramnuvanje'!S96*'Sreden kurs'!$D$25</f>
        <v>0</v>
      </c>
      <c r="T96" s="28">
        <f>'Cena na poramnuvanje'!T96*'Sreden kurs'!$D$25</f>
        <v>0</v>
      </c>
      <c r="U96" s="28">
        <f>'Cena na poramnuvanje'!U96*'Sreden kurs'!$D$25</f>
        <v>0</v>
      </c>
      <c r="V96" s="28">
        <f>'Cena na poramnuvanje'!V96*'Sreden kurs'!$D$25</f>
        <v>49436.445449999999</v>
      </c>
      <c r="W96" s="28">
        <f>'Cena na poramnuvanje'!W96*'Sreden kurs'!$D$25</f>
        <v>53500.035049999991</v>
      </c>
      <c r="X96" s="28">
        <f>'Cena na poramnuvanje'!X96*'Sreden kurs'!$D$25</f>
        <v>44299.768100000001</v>
      </c>
      <c r="Y96" s="28">
        <f>'Cena na poramnuvanje'!Y96*'Sreden kurs'!$D$25</f>
        <v>35510.902699999991</v>
      </c>
      <c r="Z96" s="28">
        <f>'Cena na poramnuvanje'!Z96*'Sreden kurs'!$D$25</f>
        <v>30572.989310177705</v>
      </c>
      <c r="AA96" s="29">
        <f>'Cena na poramnuvanje'!AA96*'Sreden kurs'!$D$25</f>
        <v>25647.521956080112</v>
      </c>
    </row>
    <row r="97" spans="2:27" x14ac:dyDescent="0.25">
      <c r="B97" s="66"/>
      <c r="C97" s="6" t="s">
        <v>27</v>
      </c>
      <c r="D97" s="28">
        <f>'Cena na poramnuvanje'!D97*'Sreden kurs'!$D$25</f>
        <v>0</v>
      </c>
      <c r="E97" s="28">
        <f>'Cena na poramnuvanje'!E97*'Sreden kurs'!$D$25</f>
        <v>0</v>
      </c>
      <c r="F97" s="28">
        <f>'Cena na poramnuvanje'!F97*'Sreden kurs'!$D$25</f>
        <v>9594.4498999999996</v>
      </c>
      <c r="G97" s="28">
        <f>'Cena na poramnuvanje'!G97*'Sreden kurs'!$D$25</f>
        <v>0</v>
      </c>
      <c r="H97" s="28">
        <f>'Cena na poramnuvanje'!H97*'Sreden kurs'!$D$25</f>
        <v>0</v>
      </c>
      <c r="I97" s="28">
        <f>'Cena na poramnuvanje'!I97*'Sreden kurs'!$D$25</f>
        <v>0</v>
      </c>
      <c r="J97" s="28">
        <f>'Cena na poramnuvanje'!J97*'Sreden kurs'!$D$25</f>
        <v>0</v>
      </c>
      <c r="K97" s="28">
        <f>'Cena na poramnuvanje'!K97*'Sreden kurs'!$D$25</f>
        <v>0</v>
      </c>
      <c r="L97" s="28">
        <f>'Cena na poramnuvanje'!L97*'Sreden kurs'!$D$25</f>
        <v>0</v>
      </c>
      <c r="M97" s="28">
        <f>'Cena na poramnuvanje'!M97*'Sreden kurs'!$D$25</f>
        <v>11597.342049999999</v>
      </c>
      <c r="N97" s="28">
        <f>'Cena na poramnuvanje'!N97*'Sreden kurs'!$D$25</f>
        <v>8765.9654273080832</v>
      </c>
      <c r="O97" s="28">
        <f>'Cena na poramnuvanje'!O97*'Sreden kurs'!$D$25</f>
        <v>7790.2311651527243</v>
      </c>
      <c r="P97" s="28">
        <f>'Cena na poramnuvanje'!P97*'Sreden kurs'!$D$25</f>
        <v>7133.5835269055315</v>
      </c>
      <c r="Q97" s="28">
        <f>'Cena na poramnuvanje'!Q97*'Sreden kurs'!$D$25</f>
        <v>6322.1525963035019</v>
      </c>
      <c r="R97" s="28">
        <f>'Cena na poramnuvanje'!R97*'Sreden kurs'!$D$25</f>
        <v>5521.9435249999997</v>
      </c>
      <c r="S97" s="28">
        <f>'Cena na poramnuvanje'!S97*'Sreden kurs'!$D$25</f>
        <v>6051.9319816179268</v>
      </c>
      <c r="T97" s="28">
        <f>'Cena na poramnuvanje'!T97*'Sreden kurs'!$D$25</f>
        <v>7518.6435390682327</v>
      </c>
      <c r="U97" s="28">
        <f>'Cena na poramnuvanje'!U97*'Sreden kurs'!$D$25</f>
        <v>6917.8893424242415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0</v>
      </c>
      <c r="Y97" s="28">
        <f>'Cena na poramnuvanje'!Y97*'Sreden kurs'!$D$25</f>
        <v>0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6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0</v>
      </c>
      <c r="H98" s="28">
        <f>'Cena na poramnuvanje'!H98*'Sreden kurs'!$D$25</f>
        <v>0</v>
      </c>
      <c r="I98" s="28">
        <f>'Cena na poramnuvanje'!I98*'Sreden kurs'!$D$25</f>
        <v>0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7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0</v>
      </c>
      <c r="H99" s="30">
        <f>'Cena na poramnuvanje'!H99*'Sreden kurs'!$D$25</f>
        <v>0</v>
      </c>
      <c r="I99" s="30">
        <f>'Cena na poramnuvanje'!I99*'Sreden kurs'!$D$25</f>
        <v>0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5" t="str">
        <f>'Cena na poramnuvanje'!B100:B103</f>
        <v>25.09.2022</v>
      </c>
      <c r="C100" s="6" t="s">
        <v>26</v>
      </c>
      <c r="D100" s="28">
        <f>'Cena na poramnuvanje'!D100*'Sreden kurs'!$D$26</f>
        <v>21530.729976409788</v>
      </c>
      <c r="E100" s="28">
        <f>'Cena na poramnuvanje'!E100*'Sreden kurs'!$D$26</f>
        <v>18812.609154149224</v>
      </c>
      <c r="F100" s="28">
        <f>'Cena na poramnuvanje'!F100*'Sreden kurs'!$D$26</f>
        <v>17028.975731894014</v>
      </c>
      <c r="G100" s="28">
        <f>'Cena na poramnuvanje'!G100*'Sreden kurs'!$D$26</f>
        <v>18801.913033216322</v>
      </c>
      <c r="H100" s="28">
        <f>'Cena na poramnuvanje'!H100*'Sreden kurs'!$D$26</f>
        <v>17931.941999999999</v>
      </c>
      <c r="I100" s="28">
        <f>'Cena na poramnuvanje'!I100*'Sreden kurs'!$D$26</f>
        <v>18227.117999999999</v>
      </c>
      <c r="J100" s="28">
        <f>'Cena na poramnuvanje'!J100*'Sreden kurs'!$D$26</f>
        <v>21044.203949999999</v>
      </c>
      <c r="K100" s="28">
        <f>'Cena na poramnuvanje'!K100*'Sreden kurs'!$D$26</f>
        <v>22128.975750000001</v>
      </c>
      <c r="L100" s="28">
        <f>'Cena na poramnuvanje'!L100*'Sreden kurs'!$D$26</f>
        <v>25711.674449999999</v>
      </c>
      <c r="M100" s="28">
        <f>'Cena na poramnuvanje'!M100*'Sreden kurs'!$D$26</f>
        <v>27438.45405</v>
      </c>
      <c r="N100" s="28">
        <f>'Cena na poramnuvanje'!N100*'Sreden kurs'!$D$26</f>
        <v>0</v>
      </c>
      <c r="O100" s="28">
        <f>'Cena na poramnuvanje'!O100*'Sreden kurs'!$D$26</f>
        <v>0</v>
      </c>
      <c r="P100" s="28">
        <f>'Cena na poramnuvanje'!P100*'Sreden kurs'!$D$26</f>
        <v>0</v>
      </c>
      <c r="Q100" s="28">
        <f>'Cena na poramnuvanje'!Q100*'Sreden kurs'!$D$26</f>
        <v>0</v>
      </c>
      <c r="R100" s="28">
        <f>'Cena na poramnuvanje'!R100*'Sreden kurs'!$D$26</f>
        <v>0</v>
      </c>
      <c r="S100" s="28">
        <f>'Cena na poramnuvanje'!S100*'Sreden kurs'!$D$26</f>
        <v>0</v>
      </c>
      <c r="T100" s="28">
        <f>'Cena na poramnuvanje'!T100*'Sreden kurs'!$D$26</f>
        <v>24963.895249999998</v>
      </c>
      <c r="U100" s="28">
        <f>'Cena na poramnuvanje'!U100*'Sreden kurs'!$D$26</f>
        <v>31725.270499999999</v>
      </c>
      <c r="V100" s="28">
        <f>'Cena na poramnuvanje'!V100*'Sreden kurs'!$D$26</f>
        <v>30304.929706932926</v>
      </c>
      <c r="W100" s="28">
        <f>'Cena na poramnuvanje'!W100*'Sreden kurs'!$D$26</f>
        <v>32139.398382406234</v>
      </c>
      <c r="X100" s="28">
        <f>'Cena na poramnuvanje'!X100*'Sreden kurs'!$D$26</f>
        <v>30207.822119863158</v>
      </c>
      <c r="Y100" s="28">
        <f>'Cena na poramnuvanje'!Y100*'Sreden kurs'!$D$26</f>
        <v>27719.526096490714</v>
      </c>
      <c r="Z100" s="28">
        <f>'Cena na poramnuvanje'!Z100*'Sreden kurs'!$D$26</f>
        <v>27265.828799999996</v>
      </c>
      <c r="AA100" s="29">
        <f>'Cena na poramnuvanje'!AA100*'Sreden kurs'!$D$26</f>
        <v>23311.471186765008</v>
      </c>
    </row>
    <row r="101" spans="2:27" x14ac:dyDescent="0.25">
      <c r="B101" s="66"/>
      <c r="C101" s="6" t="s">
        <v>27</v>
      </c>
      <c r="D101" s="28">
        <f>'Cena na poramnuvanje'!D101*'Sreden kurs'!$D$26</f>
        <v>0</v>
      </c>
      <c r="E101" s="28">
        <f>'Cena na poramnuvanje'!E101*'Sreden kurs'!$D$26</f>
        <v>0</v>
      </c>
      <c r="F101" s="28">
        <f>'Cena na poramnuvanje'!F101*'Sreden kurs'!$D$26</f>
        <v>0</v>
      </c>
      <c r="G101" s="28">
        <f>'Cena na poramnuvanje'!G101*'Sreden kurs'!$D$26</f>
        <v>0</v>
      </c>
      <c r="H101" s="28">
        <f>'Cena na poramnuvanje'!H101*'Sreden kurs'!$D$26</f>
        <v>0</v>
      </c>
      <c r="I101" s="28">
        <f>'Cena na poramnuvanje'!I101*'Sreden kurs'!$D$26</f>
        <v>0</v>
      </c>
      <c r="J101" s="28">
        <f>'Cena na poramnuvanje'!J101*'Sreden kurs'!$D$26</f>
        <v>0</v>
      </c>
      <c r="K101" s="28">
        <f>'Cena na poramnuvanje'!K101*'Sreden kurs'!$D$26</f>
        <v>0</v>
      </c>
      <c r="L101" s="28">
        <f>'Cena na poramnuvanje'!L101*'Sreden kurs'!$D$26</f>
        <v>0</v>
      </c>
      <c r="M101" s="28">
        <f>'Cena na poramnuvanje'!M101*'Sreden kurs'!$D$26</f>
        <v>0</v>
      </c>
      <c r="N101" s="28">
        <f>'Cena na poramnuvanje'!N101*'Sreden kurs'!$D$26</f>
        <v>8446.9532000000017</v>
      </c>
      <c r="O101" s="28">
        <f>'Cena na poramnuvanje'!O101*'Sreden kurs'!$D$26</f>
        <v>6508.0149140030444</v>
      </c>
      <c r="P101" s="28">
        <f>'Cena na poramnuvanje'!P101*'Sreden kurs'!$D$26</f>
        <v>6391.5665452991443</v>
      </c>
      <c r="Q101" s="28">
        <f>'Cena na poramnuvanje'!Q101*'Sreden kurs'!$D$26</f>
        <v>5212.984399232736</v>
      </c>
      <c r="R101" s="28">
        <f>'Cena na poramnuvanje'!R101*'Sreden kurs'!$D$26</f>
        <v>3914.1567499999996</v>
      </c>
      <c r="S101" s="28">
        <f>'Cena na poramnuvanje'!S101*'Sreden kurs'!$D$26</f>
        <v>6795.1974999999984</v>
      </c>
      <c r="T101" s="28">
        <f>'Cena na poramnuvanje'!T101*'Sreden kurs'!$D$26</f>
        <v>0</v>
      </c>
      <c r="U101" s="28">
        <f>'Cena na poramnuvanje'!U101*'Sreden kurs'!$D$26</f>
        <v>0</v>
      </c>
      <c r="V101" s="28">
        <f>'Cena na poramnuvanje'!V101*'Sreden kurs'!$D$26</f>
        <v>0</v>
      </c>
      <c r="W101" s="28">
        <f>'Cena na poramnuvanje'!W101*'Sreden kurs'!$D$26</f>
        <v>0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0</v>
      </c>
      <c r="AA101" s="29">
        <f>'Cena na poramnuvanje'!AA101*'Sreden kurs'!$D$26</f>
        <v>0</v>
      </c>
    </row>
    <row r="102" spans="2:27" x14ac:dyDescent="0.25">
      <c r="B102" s="66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0</v>
      </c>
      <c r="F102" s="28">
        <f>'Cena na poramnuvanje'!F102*'Sreden kurs'!$D$26</f>
        <v>0</v>
      </c>
      <c r="G102" s="28">
        <f>'Cena na poramnuvanje'!G102*'Sreden kurs'!$D$26</f>
        <v>0</v>
      </c>
      <c r="H102" s="28">
        <f>'Cena na poramnuvanje'!H102*'Sreden kurs'!$D$26</f>
        <v>0</v>
      </c>
      <c r="I102" s="28">
        <f>'Cena na poramnuvanje'!I102*'Sreden kurs'!$D$26</f>
        <v>0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7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0</v>
      </c>
      <c r="F103" s="30">
        <f>'Cena na poramnuvanje'!F103*'Sreden kurs'!$D$26</f>
        <v>0</v>
      </c>
      <c r="G103" s="30">
        <f>'Cena na poramnuvanje'!G103*'Sreden kurs'!$D$26</f>
        <v>0</v>
      </c>
      <c r="H103" s="30">
        <f>'Cena na poramnuvanje'!H103*'Sreden kurs'!$D$26</f>
        <v>0</v>
      </c>
      <c r="I103" s="30">
        <f>'Cena na poramnuvanje'!I103*'Sreden kurs'!$D$26</f>
        <v>0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5" t="str">
        <f>'Cena na poramnuvanje'!B104:B107</f>
        <v>26.09.2022</v>
      </c>
      <c r="C104" s="6" t="s">
        <v>26</v>
      </c>
      <c r="D104" s="28">
        <f>'Cena na poramnuvanje'!D104*'Sreden kurs'!$D$27</f>
        <v>19935.367768904591</v>
      </c>
      <c r="E104" s="28">
        <f>'Cena na poramnuvanje'!E104*'Sreden kurs'!$D$27</f>
        <v>14671.841215131582</v>
      </c>
      <c r="F104" s="28">
        <f>'Cena na poramnuvanje'!F104*'Sreden kurs'!$D$27</f>
        <v>14585.384099999999</v>
      </c>
      <c r="G104" s="28">
        <f>'Cena na poramnuvanje'!G104*'Sreden kurs'!$D$27</f>
        <v>13222.039949999998</v>
      </c>
      <c r="H104" s="28">
        <f>'Cena na poramnuvanje'!H104*'Sreden kurs'!$D$27</f>
        <v>14424.2672</v>
      </c>
      <c r="I104" s="28">
        <f>'Cena na poramnuvanje'!I104*'Sreden kurs'!$D$27</f>
        <v>24307.128649999999</v>
      </c>
      <c r="J104" s="28">
        <f>'Cena na poramnuvanje'!J104*'Sreden kurs'!$D$27</f>
        <v>34462.816655282921</v>
      </c>
      <c r="K104" s="28">
        <f>'Cena na poramnuvanje'!K104*'Sreden kurs'!$D$27</f>
        <v>36269.734929054575</v>
      </c>
      <c r="L104" s="28">
        <f>'Cena na poramnuvanje'!L104*'Sreden kurs'!$D$27</f>
        <v>40688.348654350055</v>
      </c>
      <c r="M104" s="28">
        <f>'Cena na poramnuvanje'!M104*'Sreden kurs'!$D$27</f>
        <v>35207.952743249465</v>
      </c>
      <c r="N104" s="28">
        <f>'Cena na poramnuvanje'!N104*'Sreden kurs'!$D$27</f>
        <v>32233.150532283031</v>
      </c>
      <c r="O104" s="28">
        <f>'Cena na poramnuvanje'!O104*'Sreden kurs'!$D$27</f>
        <v>31434.611440431516</v>
      </c>
      <c r="P104" s="28">
        <f>'Cena na poramnuvanje'!P104*'Sreden kurs'!$D$27</f>
        <v>31269.162066234363</v>
      </c>
      <c r="Q104" s="28">
        <f>'Cena na poramnuvanje'!Q104*'Sreden kurs'!$D$27</f>
        <v>27644.514636170214</v>
      </c>
      <c r="R104" s="28">
        <f>'Cena na poramnuvanje'!R104*'Sreden kurs'!$D$27</f>
        <v>29530.317088799522</v>
      </c>
      <c r="S104" s="28">
        <f>'Cena na poramnuvanje'!S104*'Sreden kurs'!$D$27</f>
        <v>31294.69060888208</v>
      </c>
      <c r="T104" s="28">
        <f>'Cena na poramnuvanje'!T104*'Sreden kurs'!$D$27</f>
        <v>33881.13640995232</v>
      </c>
      <c r="U104" s="28">
        <f>'Cena na poramnuvanje'!U104*'Sreden kurs'!$D$27</f>
        <v>35979.789636262693</v>
      </c>
      <c r="V104" s="28">
        <f>'Cena na poramnuvanje'!V104*'Sreden kurs'!$D$27</f>
        <v>35426.638971714958</v>
      </c>
      <c r="W104" s="28">
        <f>'Cena na poramnuvanje'!W104*'Sreden kurs'!$D$27</f>
        <v>40569.684904643815</v>
      </c>
      <c r="X104" s="28">
        <f>'Cena na poramnuvanje'!X104*'Sreden kurs'!$D$27</f>
        <v>33794.225849999995</v>
      </c>
      <c r="Y104" s="28">
        <f>'Cena na poramnuvanje'!Y104*'Sreden kurs'!$D$27</f>
        <v>0</v>
      </c>
      <c r="Z104" s="28">
        <f>'Cena na poramnuvanje'!Z104*'Sreden kurs'!$D$27</f>
        <v>27040.953040470449</v>
      </c>
      <c r="AA104" s="29">
        <f>'Cena na poramnuvanje'!AA104*'Sreden kurs'!$D$27</f>
        <v>21702.353909493668</v>
      </c>
    </row>
    <row r="105" spans="2:27" x14ac:dyDescent="0.25">
      <c r="B105" s="66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0</v>
      </c>
      <c r="H105" s="28">
        <f>'Cena na poramnuvanje'!H105*'Sreden kurs'!$D$27</f>
        <v>0</v>
      </c>
      <c r="I105" s="28">
        <f>'Cena na poramnuvanje'!I105*'Sreden kurs'!$D$27</f>
        <v>0</v>
      </c>
      <c r="J105" s="28">
        <f>'Cena na poramnuvanje'!J105*'Sreden kurs'!$D$27</f>
        <v>0</v>
      </c>
      <c r="K105" s="28">
        <f>'Cena na poramnuvanje'!K105*'Sreden kurs'!$D$27</f>
        <v>0</v>
      </c>
      <c r="L105" s="28">
        <f>'Cena na poramnuvanje'!L105*'Sreden kurs'!$D$27</f>
        <v>0</v>
      </c>
      <c r="M105" s="28">
        <f>'Cena na poramnuvanje'!M105*'Sreden kurs'!$D$27</f>
        <v>0</v>
      </c>
      <c r="N105" s="28">
        <f>'Cena na poramnuvanje'!N105*'Sreden kurs'!$D$27</f>
        <v>0</v>
      </c>
      <c r="O105" s="28">
        <f>'Cena na poramnuvanje'!O105*'Sreden kurs'!$D$27</f>
        <v>0</v>
      </c>
      <c r="P105" s="28">
        <f>'Cena na poramnuvanje'!P105*'Sreden kurs'!$D$27</f>
        <v>0</v>
      </c>
      <c r="Q105" s="28">
        <f>'Cena na poramnuvanje'!Q105*'Sreden kurs'!$D$27</f>
        <v>0</v>
      </c>
      <c r="R105" s="28">
        <f>'Cena na poramnuvanje'!R105*'Sreden kurs'!$D$27</f>
        <v>0</v>
      </c>
      <c r="S105" s="28">
        <f>'Cena na poramnuvanje'!S105*'Sreden kurs'!$D$27</f>
        <v>0</v>
      </c>
      <c r="T105" s="28">
        <f>'Cena na poramnuvanje'!T105*'Sreden kurs'!$D$27</f>
        <v>0</v>
      </c>
      <c r="U105" s="28">
        <f>'Cena na poramnuvanje'!U105*'Sreden kurs'!$D$27</f>
        <v>0</v>
      </c>
      <c r="V105" s="28">
        <f>'Cena na poramnuvanje'!V105*'Sreden kurs'!$D$27</f>
        <v>0</v>
      </c>
      <c r="W105" s="28">
        <f>'Cena na poramnuvanje'!W105*'Sreden kurs'!$D$27</f>
        <v>0</v>
      </c>
      <c r="X105" s="28">
        <f>'Cena na poramnuvanje'!X105*'Sreden kurs'!$D$27</f>
        <v>0</v>
      </c>
      <c r="Y105" s="28">
        <f>'Cena na poramnuvanje'!Y105*'Sreden kurs'!$D$27</f>
        <v>10137.45075</v>
      </c>
      <c r="Z105" s="28">
        <f>'Cena na poramnuvanje'!Z105*'Sreden kurs'!$D$27</f>
        <v>0</v>
      </c>
      <c r="AA105" s="29">
        <f>'Cena na poramnuvanje'!AA105*'Sreden kurs'!$D$27</f>
        <v>0</v>
      </c>
    </row>
    <row r="106" spans="2:27" x14ac:dyDescent="0.25">
      <c r="B106" s="66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0</v>
      </c>
      <c r="F106" s="28">
        <f>'Cena na poramnuvanje'!F106*'Sreden kurs'!$D$27</f>
        <v>0</v>
      </c>
      <c r="G106" s="28">
        <f>'Cena na poramnuvanje'!G106*'Sreden kurs'!$D$27</f>
        <v>0</v>
      </c>
      <c r="H106" s="28">
        <f>'Cena na poramnuvanje'!H106*'Sreden kurs'!$D$27</f>
        <v>0</v>
      </c>
      <c r="I106" s="28">
        <f>'Cena na poramnuvanje'!I106*'Sreden kurs'!$D$27</f>
        <v>0</v>
      </c>
      <c r="J106" s="28">
        <f>'Cena na poramnuvanje'!J106*'Sreden kurs'!$D$27</f>
        <v>0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7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0</v>
      </c>
      <c r="F107" s="30">
        <f>'Cena na poramnuvanje'!F107*'Sreden kurs'!$D$27</f>
        <v>0</v>
      </c>
      <c r="G107" s="30">
        <f>'Cena na poramnuvanje'!G107*'Sreden kurs'!$D$27</f>
        <v>0</v>
      </c>
      <c r="H107" s="30">
        <f>'Cena na poramnuvanje'!H107*'Sreden kurs'!$D$27</f>
        <v>0</v>
      </c>
      <c r="I107" s="30">
        <f>'Cena na poramnuvanje'!I107*'Sreden kurs'!$D$27</f>
        <v>0</v>
      </c>
      <c r="J107" s="30">
        <f>'Cena na poramnuvanje'!J107*'Sreden kurs'!$D$27</f>
        <v>0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5" t="str">
        <f>'Cena na poramnuvanje'!B108:B111</f>
        <v>27.09.2022</v>
      </c>
      <c r="C108" s="6" t="s">
        <v>26</v>
      </c>
      <c r="D108" s="28">
        <f>'Cena na poramnuvanje'!D108*'Sreden kurs'!$D$28</f>
        <v>15264.261568888887</v>
      </c>
      <c r="E108" s="28">
        <f>'Cena na poramnuvanje'!E108*'Sreden kurs'!$D$28</f>
        <v>15897.133003063456</v>
      </c>
      <c r="F108" s="28">
        <f>'Cena na poramnuvanje'!F108*'Sreden kurs'!$D$28</f>
        <v>15662.776499999998</v>
      </c>
      <c r="G108" s="28">
        <f>'Cena na poramnuvanje'!G108*'Sreden kurs'!$D$28</f>
        <v>0</v>
      </c>
      <c r="H108" s="28">
        <f>'Cena na poramnuvanje'!H108*'Sreden kurs'!$D$28</f>
        <v>13376.902358536585</v>
      </c>
      <c r="I108" s="28">
        <f>'Cena na poramnuvanje'!I108*'Sreden kurs'!$D$28</f>
        <v>25453.39545</v>
      </c>
      <c r="J108" s="28">
        <f>'Cena na poramnuvanje'!J108*'Sreden kurs'!$D$28</f>
        <v>32434.557419121134</v>
      </c>
      <c r="K108" s="28">
        <f>'Cena na poramnuvanje'!K108*'Sreden kurs'!$D$28</f>
        <v>36967.693420113086</v>
      </c>
      <c r="L108" s="28">
        <f>'Cena na poramnuvanje'!L108*'Sreden kurs'!$D$28</f>
        <v>39811.30867887324</v>
      </c>
      <c r="M108" s="28">
        <f>'Cena na poramnuvanje'!M108*'Sreden kurs'!$D$28</f>
        <v>38803.373051529634</v>
      </c>
      <c r="N108" s="28">
        <f>'Cena na poramnuvanje'!N108*'Sreden kurs'!$D$28</f>
        <v>0</v>
      </c>
      <c r="O108" s="28">
        <f>'Cena na poramnuvanje'!O108*'Sreden kurs'!$D$28</f>
        <v>0</v>
      </c>
      <c r="P108" s="28">
        <f>'Cena na poramnuvanje'!P108*'Sreden kurs'!$D$28</f>
        <v>0</v>
      </c>
      <c r="Q108" s="28">
        <f>'Cena na poramnuvanje'!Q108*'Sreden kurs'!$D$28</f>
        <v>0</v>
      </c>
      <c r="R108" s="28">
        <f>'Cena na poramnuvanje'!R108*'Sreden kurs'!$D$28</f>
        <v>0</v>
      </c>
      <c r="S108" s="28">
        <f>'Cena na poramnuvanje'!S108*'Sreden kurs'!$D$28</f>
        <v>0</v>
      </c>
      <c r="T108" s="28">
        <f>'Cena na poramnuvanje'!T108*'Sreden kurs'!$D$28</f>
        <v>0</v>
      </c>
      <c r="U108" s="28">
        <f>'Cena na poramnuvanje'!U108*'Sreden kurs'!$D$28</f>
        <v>0</v>
      </c>
      <c r="V108" s="28">
        <f>'Cena na poramnuvanje'!V108*'Sreden kurs'!$D$28</f>
        <v>0</v>
      </c>
      <c r="W108" s="28">
        <f>'Cena na poramnuvanje'!W108*'Sreden kurs'!$D$28</f>
        <v>0</v>
      </c>
      <c r="X108" s="28">
        <f>'Cena na poramnuvanje'!X108*'Sreden kurs'!$D$28</f>
        <v>0</v>
      </c>
      <c r="Y108" s="28">
        <f>'Cena na poramnuvanje'!Y108*'Sreden kurs'!$D$28</f>
        <v>0</v>
      </c>
      <c r="Z108" s="28">
        <f>'Cena na poramnuvanje'!Z108*'Sreden kurs'!$D$28</f>
        <v>30780.707299999998</v>
      </c>
      <c r="AA108" s="29">
        <f>'Cena na poramnuvanje'!AA108*'Sreden kurs'!$D$28</f>
        <v>29491.157149999999</v>
      </c>
    </row>
    <row r="109" spans="2:27" x14ac:dyDescent="0.25">
      <c r="B109" s="66"/>
      <c r="C109" s="6" t="s">
        <v>27</v>
      </c>
      <c r="D109" s="28">
        <f>'Cena na poramnuvanje'!D109*'Sreden kurs'!$D$28</f>
        <v>0</v>
      </c>
      <c r="E109" s="28">
        <f>'Cena na poramnuvanje'!E109*'Sreden kurs'!$D$28</f>
        <v>0</v>
      </c>
      <c r="F109" s="28">
        <f>'Cena na poramnuvanje'!F109*'Sreden kurs'!$D$28</f>
        <v>0</v>
      </c>
      <c r="G109" s="28">
        <f>'Cena na poramnuvanje'!G109*'Sreden kurs'!$D$28</f>
        <v>0</v>
      </c>
      <c r="H109" s="28">
        <f>'Cena na poramnuvanje'!H109*'Sreden kurs'!$D$28</f>
        <v>0</v>
      </c>
      <c r="I109" s="28">
        <f>'Cena na poramnuvanje'!I109*'Sreden kurs'!$D$28</f>
        <v>0</v>
      </c>
      <c r="J109" s="28">
        <f>'Cena na poramnuvanje'!J109*'Sreden kurs'!$D$28</f>
        <v>0</v>
      </c>
      <c r="K109" s="28">
        <f>'Cena na poramnuvanje'!K109*'Sreden kurs'!$D$28</f>
        <v>0</v>
      </c>
      <c r="L109" s="28">
        <f>'Cena na poramnuvanje'!L109*'Sreden kurs'!$D$28</f>
        <v>0</v>
      </c>
      <c r="M109" s="28">
        <f>'Cena na poramnuvanje'!M109*'Sreden kurs'!$D$28</f>
        <v>0</v>
      </c>
      <c r="N109" s="28">
        <f>'Cena na poramnuvanje'!N109*'Sreden kurs'!$D$28</f>
        <v>9654.984590188622</v>
      </c>
      <c r="O109" s="28">
        <f>'Cena na poramnuvanje'!O109*'Sreden kurs'!$D$28</f>
        <v>7437.1197858149417</v>
      </c>
      <c r="P109" s="28">
        <f>'Cena na poramnuvanje'!P109*'Sreden kurs'!$D$28</f>
        <v>6294.9701508878743</v>
      </c>
      <c r="Q109" s="28">
        <f>'Cena na poramnuvanje'!Q109*'Sreden kurs'!$D$28</f>
        <v>5872.7897720455749</v>
      </c>
      <c r="R109" s="28">
        <f>'Cena na poramnuvanje'!R109*'Sreden kurs'!$D$28</f>
        <v>5662.3191308875575</v>
      </c>
      <c r="S109" s="28">
        <f>'Cena na poramnuvanje'!S109*'Sreden kurs'!$D$28</f>
        <v>5460.8438500000002</v>
      </c>
      <c r="T109" s="28">
        <f>'Cena na poramnuvanje'!T109*'Sreden kurs'!$D$28</f>
        <v>6082.5582999999988</v>
      </c>
      <c r="U109" s="28">
        <f>'Cena na poramnuvanje'!U109*'Sreden kurs'!$D$28</f>
        <v>6928.7295000000004</v>
      </c>
      <c r="V109" s="28">
        <f>'Cena na poramnuvanje'!V109*'Sreden kurs'!$D$28</f>
        <v>8528.1265999999996</v>
      </c>
      <c r="W109" s="28">
        <f>'Cena na poramnuvanje'!W109*'Sreden kurs'!$D$28</f>
        <v>10035.369049999999</v>
      </c>
      <c r="X109" s="28">
        <f>'Cena na poramnuvanje'!X109*'Sreden kurs'!$D$28</f>
        <v>9439.6496178507987</v>
      </c>
      <c r="Y109" s="28">
        <f>'Cena na poramnuvanje'!Y109*'Sreden kurs'!$D$28</f>
        <v>10805.901399999999</v>
      </c>
      <c r="Z109" s="28">
        <f>'Cena na poramnuvanje'!Z109*'Sreden kurs'!$D$28</f>
        <v>0</v>
      </c>
      <c r="AA109" s="29">
        <f>'Cena na poramnuvanje'!AA109*'Sreden kurs'!$D$28</f>
        <v>0</v>
      </c>
    </row>
    <row r="110" spans="2:27" x14ac:dyDescent="0.25">
      <c r="B110" s="66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0</v>
      </c>
      <c r="G110" s="28">
        <f>'Cena na poramnuvanje'!G110*'Sreden kurs'!$D$28</f>
        <v>4652.0967499999997</v>
      </c>
      <c r="H110" s="28">
        <f>'Cena na poramnuvanje'!H110*'Sreden kurs'!$D$28</f>
        <v>0</v>
      </c>
      <c r="I110" s="28">
        <f>'Cena na poramnuvanje'!I110*'Sreden kurs'!$D$28</f>
        <v>0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7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0</v>
      </c>
      <c r="G111" s="30">
        <f>'Cena na poramnuvanje'!G111*'Sreden kurs'!$D$28</f>
        <v>13956.290249999998</v>
      </c>
      <c r="H111" s="30">
        <f>'Cena na poramnuvanje'!H111*'Sreden kurs'!$D$28</f>
        <v>0</v>
      </c>
      <c r="I111" s="30">
        <f>'Cena na poramnuvanje'!I111*'Sreden kurs'!$D$28</f>
        <v>0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5" t="str">
        <f>'Cena na poramnuvanje'!B112:B115</f>
        <v>28.09.2022</v>
      </c>
      <c r="C112" s="6" t="s">
        <v>26</v>
      </c>
      <c r="D112" s="28">
        <f>'Cena na poramnuvanje'!D112*'Sreden kurs'!$D$29</f>
        <v>28264.992813000001</v>
      </c>
      <c r="E112" s="28">
        <f>'Cena na poramnuvanje'!E112*'Sreden kurs'!$D$29</f>
        <v>0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0</v>
      </c>
      <c r="M112" s="28">
        <f>'Cena na poramnuvanje'!M112*'Sreden kurs'!$D$29</f>
        <v>0</v>
      </c>
      <c r="N112" s="28">
        <f>'Cena na poramnuvanje'!N112*'Sreden kurs'!$D$29</f>
        <v>0</v>
      </c>
      <c r="O112" s="28">
        <f>'Cena na poramnuvanje'!O112*'Sreden kurs'!$D$29</f>
        <v>0</v>
      </c>
      <c r="P112" s="28">
        <f>'Cena na poramnuvanje'!P112*'Sreden kurs'!$D$29</f>
        <v>0</v>
      </c>
      <c r="Q112" s="28">
        <f>'Cena na poramnuvanje'!Q112*'Sreden kurs'!$D$29</f>
        <v>0</v>
      </c>
      <c r="R112" s="28">
        <f>'Cena na poramnuvanje'!R112*'Sreden kurs'!$D$29</f>
        <v>0</v>
      </c>
      <c r="S112" s="28">
        <f>'Cena na poramnuvanje'!S112*'Sreden kurs'!$D$29</f>
        <v>0</v>
      </c>
      <c r="T112" s="28">
        <f>'Cena na poramnuvanje'!T112*'Sreden kurs'!$D$29</f>
        <v>0</v>
      </c>
      <c r="U112" s="28">
        <f>'Cena na poramnuvanje'!U112*'Sreden kurs'!$D$29</f>
        <v>0</v>
      </c>
      <c r="V112" s="28">
        <f>'Cena na poramnuvanje'!V112*'Sreden kurs'!$D$29</f>
        <v>0</v>
      </c>
      <c r="W112" s="28">
        <f>'Cena na poramnuvanje'!W112*'Sreden kurs'!$D$29</f>
        <v>0</v>
      </c>
      <c r="X112" s="28">
        <f>'Cena na poramnuvanje'!X112*'Sreden kurs'!$D$29</f>
        <v>0</v>
      </c>
      <c r="Y112" s="28">
        <f>'Cena na poramnuvanje'!Y112*'Sreden kurs'!$D$29</f>
        <v>0</v>
      </c>
      <c r="Z112" s="28">
        <f>'Cena na poramnuvanje'!Z112*'Sreden kurs'!$D$29</f>
        <v>32327.374918136367</v>
      </c>
      <c r="AA112" s="29">
        <f>'Cena na poramnuvanje'!AA112*'Sreden kurs'!$D$29</f>
        <v>0</v>
      </c>
    </row>
    <row r="113" spans="2:27" x14ac:dyDescent="0.25">
      <c r="B113" s="66"/>
      <c r="C113" s="6" t="s">
        <v>27</v>
      </c>
      <c r="D113" s="28">
        <f>'Cena na poramnuvanje'!D113*'Sreden kurs'!$D$29</f>
        <v>0</v>
      </c>
      <c r="E113" s="28">
        <f>'Cena na poramnuvanje'!E113*'Sreden kurs'!$D$29</f>
        <v>0</v>
      </c>
      <c r="F113" s="28">
        <f>'Cena na poramnuvanje'!F113*'Sreden kurs'!$D$29</f>
        <v>4549.4074980000005</v>
      </c>
      <c r="G113" s="28">
        <f>'Cena na poramnuvanje'!G113*'Sreden kurs'!$D$29</f>
        <v>4494.6768590000001</v>
      </c>
      <c r="H113" s="28">
        <f>'Cena na poramnuvanje'!H113*'Sreden kurs'!$D$29</f>
        <v>5062.8915829999996</v>
      </c>
      <c r="I113" s="28">
        <f>'Cena na poramnuvanje'!I113*'Sreden kurs'!$D$29</f>
        <v>5678.4575340000001</v>
      </c>
      <c r="J113" s="28">
        <f>'Cena na poramnuvanje'!J113*'Sreden kurs'!$D$29</f>
        <v>8960.3063266470599</v>
      </c>
      <c r="K113" s="28">
        <f>'Cena na poramnuvanje'!K113*'Sreden kurs'!$D$29</f>
        <v>11942.864539589284</v>
      </c>
      <c r="L113" s="28">
        <f>'Cena na poramnuvanje'!L113*'Sreden kurs'!$D$29</f>
        <v>9235.4219681428567</v>
      </c>
      <c r="M113" s="28">
        <f>'Cena na poramnuvanje'!M113*'Sreden kurs'!$D$29</f>
        <v>9700.6881019742796</v>
      </c>
      <c r="N113" s="28">
        <f>'Cena na poramnuvanje'!N113*'Sreden kurs'!$D$29</f>
        <v>8523.8850939516451</v>
      </c>
      <c r="O113" s="28">
        <f>'Cena na poramnuvanje'!O113*'Sreden kurs'!$D$29</f>
        <v>8706.6131116531506</v>
      </c>
      <c r="P113" s="28">
        <f>'Cena na poramnuvanje'!P113*'Sreden kurs'!$D$29</f>
        <v>7790.3754203447679</v>
      </c>
      <c r="Q113" s="28">
        <f>'Cena na poramnuvanje'!Q113*'Sreden kurs'!$D$29</f>
        <v>7114.7555057910331</v>
      </c>
      <c r="R113" s="28">
        <f>'Cena na poramnuvanje'!R113*'Sreden kurs'!$D$29</f>
        <v>6387.204079302508</v>
      </c>
      <c r="S113" s="28">
        <f>'Cena na poramnuvanje'!S113*'Sreden kurs'!$D$29</f>
        <v>7275.4240092864547</v>
      </c>
      <c r="T113" s="28">
        <f>'Cena na poramnuvanje'!T113*'Sreden kurs'!$D$29</f>
        <v>8326.4673774349012</v>
      </c>
      <c r="U113" s="28">
        <f>'Cena na poramnuvanje'!U113*'Sreden kurs'!$D$29</f>
        <v>8061.2053281683802</v>
      </c>
      <c r="V113" s="28">
        <f>'Cena na poramnuvanje'!V113*'Sreden kurs'!$D$29</f>
        <v>11782.371115660631</v>
      </c>
      <c r="W113" s="28">
        <f>'Cena na poramnuvanje'!W113*'Sreden kurs'!$D$29</f>
        <v>14715.003155202214</v>
      </c>
      <c r="X113" s="28">
        <f>'Cena na poramnuvanje'!X113*'Sreden kurs'!$D$29</f>
        <v>13082.657835082873</v>
      </c>
      <c r="Y113" s="28">
        <f>'Cena na poramnuvanje'!Y113*'Sreden kurs'!$D$29</f>
        <v>8355.5351677602521</v>
      </c>
      <c r="Z113" s="28">
        <f>'Cena na poramnuvanje'!Z113*'Sreden kurs'!$D$29</f>
        <v>0</v>
      </c>
      <c r="AA113" s="29">
        <f>'Cena na poramnuvanje'!AA113*'Sreden kurs'!$D$29</f>
        <v>11124.463590000001</v>
      </c>
    </row>
    <row r="114" spans="2:27" x14ac:dyDescent="0.25">
      <c r="B114" s="66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8479.5593389999995</v>
      </c>
      <c r="F114" s="28">
        <f>'Cena na poramnuvanje'!F114*'Sreden kurs'!$D$29</f>
        <v>0</v>
      </c>
      <c r="G114" s="28">
        <f>'Cena na poramnuvanje'!G114*'Sreden kurs'!$D$29</f>
        <v>0</v>
      </c>
      <c r="H114" s="28">
        <f>'Cena na poramnuvanje'!H114*'Sreden kurs'!$D$29</f>
        <v>0</v>
      </c>
      <c r="I114" s="28">
        <f>'Cena na poramnuvanje'!I114*'Sreden kurs'!$D$29</f>
        <v>0</v>
      </c>
      <c r="J114" s="28">
        <f>'Cena na poramnuvanje'!J114*'Sreden kurs'!$D$29</f>
        <v>0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7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25438.678017000002</v>
      </c>
      <c r="F115" s="30">
        <f>'Cena na poramnuvanje'!F115*'Sreden kurs'!$D$29</f>
        <v>0</v>
      </c>
      <c r="G115" s="30">
        <f>'Cena na poramnuvanje'!G115*'Sreden kurs'!$D$29</f>
        <v>0</v>
      </c>
      <c r="H115" s="30">
        <f>'Cena na poramnuvanje'!H115*'Sreden kurs'!$D$29</f>
        <v>0</v>
      </c>
      <c r="I115" s="30">
        <f>'Cena na poramnuvanje'!I115*'Sreden kurs'!$D$29</f>
        <v>0</v>
      </c>
      <c r="J115" s="30">
        <f>'Cena na poramnuvanje'!J115*'Sreden kurs'!$D$29</f>
        <v>0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5" t="str">
        <f>'Cena na poramnuvanje'!B116:B119</f>
        <v>29.09.2022</v>
      </c>
      <c r="C116" s="6" t="s">
        <v>26</v>
      </c>
      <c r="D116" s="28">
        <f>'Cena na poramnuvanje'!D116*'Sreden kurs'!$D$30</f>
        <v>0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0</v>
      </c>
      <c r="M116" s="28">
        <f>'Cena na poramnuvanje'!M116*'Sreden kurs'!$D$30</f>
        <v>0</v>
      </c>
      <c r="N116" s="28">
        <f>'Cena na poramnuvanje'!N116*'Sreden kurs'!$D$30</f>
        <v>0</v>
      </c>
      <c r="O116" s="28">
        <f>'Cena na poramnuvanje'!O116*'Sreden kurs'!$D$30</f>
        <v>0</v>
      </c>
      <c r="P116" s="28">
        <f>'Cena na poramnuvanje'!P116*'Sreden kurs'!$D$30</f>
        <v>0</v>
      </c>
      <c r="Q116" s="28">
        <f>'Cena na poramnuvanje'!Q116*'Sreden kurs'!$D$30</f>
        <v>0</v>
      </c>
      <c r="R116" s="28">
        <f>'Cena na poramnuvanje'!R116*'Sreden kurs'!$D$30</f>
        <v>29883.969455737202</v>
      </c>
      <c r="S116" s="28">
        <f>'Cena na poramnuvanje'!S116*'Sreden kurs'!$D$30</f>
        <v>31610.370457538749</v>
      </c>
      <c r="T116" s="28">
        <f>'Cena na poramnuvanje'!T116*'Sreden kurs'!$D$30</f>
        <v>32014.520995582618</v>
      </c>
      <c r="U116" s="28">
        <f>'Cena na poramnuvanje'!U116*'Sreden kurs'!$D$30</f>
        <v>37209.846651377069</v>
      </c>
      <c r="V116" s="28">
        <f>'Cena na poramnuvanje'!V116*'Sreden kurs'!$D$30</f>
        <v>44241.924402545628</v>
      </c>
      <c r="W116" s="28">
        <f>'Cena na poramnuvanje'!W116*'Sreden kurs'!$D$30</f>
        <v>49205.86828547297</v>
      </c>
      <c r="X116" s="28">
        <f>'Cena na poramnuvanje'!X116*'Sreden kurs'!$D$30</f>
        <v>46486.243418013859</v>
      </c>
      <c r="Y116" s="28">
        <f>'Cena na poramnuvanje'!Y116*'Sreden kurs'!$D$30</f>
        <v>0</v>
      </c>
      <c r="Z116" s="28">
        <f>'Cena na poramnuvanje'!Z116*'Sreden kurs'!$D$30</f>
        <v>33941.024684901779</v>
      </c>
      <c r="AA116" s="29">
        <f>'Cena na poramnuvanje'!AA116*'Sreden kurs'!$D$30</f>
        <v>31292.198997874351</v>
      </c>
    </row>
    <row r="117" spans="2:27" x14ac:dyDescent="0.25">
      <c r="B117" s="66"/>
      <c r="C117" s="6" t="s">
        <v>27</v>
      </c>
      <c r="D117" s="28">
        <f>'Cena na poramnuvanje'!D117*'Sreden kurs'!$D$30</f>
        <v>10806.516349999998</v>
      </c>
      <c r="E117" s="28">
        <f>'Cena na poramnuvanje'!E117*'Sreden kurs'!$D$30</f>
        <v>0</v>
      </c>
      <c r="F117" s="28">
        <f>'Cena na poramnuvanje'!F117*'Sreden kurs'!$D$30</f>
        <v>6028.9697999999989</v>
      </c>
      <c r="G117" s="28">
        <f>'Cena na poramnuvanje'!G117*'Sreden kurs'!$D$30</f>
        <v>5827.2662</v>
      </c>
      <c r="H117" s="28">
        <f>'Cena na poramnuvanje'!H117*'Sreden kurs'!$D$30</f>
        <v>5915.8189999999995</v>
      </c>
      <c r="I117" s="28">
        <f>'Cena na poramnuvanje'!I117*'Sreden kurs'!$D$30</f>
        <v>6386.8706999999995</v>
      </c>
      <c r="J117" s="28">
        <f>'Cena na poramnuvanje'!J117*'Sreden kurs'!$D$30</f>
        <v>13531.3598</v>
      </c>
      <c r="K117" s="28">
        <f>'Cena na poramnuvanje'!K117*'Sreden kurs'!$D$30</f>
        <v>17524.230149999999</v>
      </c>
      <c r="L117" s="28">
        <f>'Cena na poramnuvanje'!L117*'Sreden kurs'!$D$30</f>
        <v>18010.655599999998</v>
      </c>
      <c r="M117" s="28">
        <f>'Cena na poramnuvanje'!M117*'Sreden kurs'!$D$30</f>
        <v>11492.723681250001</v>
      </c>
      <c r="N117" s="28">
        <f>'Cena na poramnuvanje'!N117*'Sreden kurs'!$D$30</f>
        <v>8664.6638872093026</v>
      </c>
      <c r="O117" s="28">
        <f>'Cena na poramnuvanje'!O117*'Sreden kurs'!$D$30</f>
        <v>8676.3330321630801</v>
      </c>
      <c r="P117" s="28">
        <f>'Cena na poramnuvanje'!P117*'Sreden kurs'!$D$30</f>
        <v>7824.6237999999994</v>
      </c>
      <c r="Q117" s="28">
        <f>'Cena na poramnuvanje'!Q117*'Sreden kurs'!$D$30</f>
        <v>6886.2101000000002</v>
      </c>
      <c r="R117" s="28">
        <f>'Cena na poramnuvanje'!R117*'Sreden kurs'!$D$30</f>
        <v>0</v>
      </c>
      <c r="S117" s="28">
        <f>'Cena na poramnuvanje'!S117*'Sreden kurs'!$D$30</f>
        <v>0</v>
      </c>
      <c r="T117" s="28">
        <f>'Cena na poramnuvanje'!T117*'Sreden kurs'!$D$30</f>
        <v>0</v>
      </c>
      <c r="U117" s="28">
        <f>'Cena na poramnuvanje'!U117*'Sreden kurs'!$D$30</f>
        <v>0</v>
      </c>
      <c r="V117" s="28">
        <f>'Cena na poramnuvanje'!V117*'Sreden kurs'!$D$30</f>
        <v>0</v>
      </c>
      <c r="W117" s="28">
        <f>'Cena na poramnuvanje'!W117*'Sreden kurs'!$D$30</f>
        <v>0</v>
      </c>
      <c r="X117" s="28">
        <f>'Cena na poramnuvanje'!X117*'Sreden kurs'!$D$30</f>
        <v>0</v>
      </c>
      <c r="Y117" s="28">
        <f>'Cena na poramnuvanje'!Y117*'Sreden kurs'!$D$30</f>
        <v>13067.6875</v>
      </c>
      <c r="Z117" s="28">
        <f>'Cena na poramnuvanje'!Z117*'Sreden kurs'!$D$30</f>
        <v>0</v>
      </c>
      <c r="AA117" s="29">
        <f>'Cena na poramnuvanje'!AA117*'Sreden kurs'!$D$30</f>
        <v>0</v>
      </c>
    </row>
    <row r="118" spans="2:27" x14ac:dyDescent="0.25">
      <c r="B118" s="66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10347.1487</v>
      </c>
      <c r="F118" s="28">
        <f>'Cena na poramnuvanje'!F118*'Sreden kurs'!$D$30</f>
        <v>0</v>
      </c>
      <c r="G118" s="28">
        <f>'Cena na poramnuvanje'!G118*'Sreden kurs'!$D$30</f>
        <v>0</v>
      </c>
      <c r="H118" s="28">
        <f>'Cena na poramnuvanje'!H118*'Sreden kurs'!$D$30</f>
        <v>0</v>
      </c>
      <c r="I118" s="28">
        <f>'Cena na poramnuvanje'!I118*'Sreden kurs'!$D$30</f>
        <v>0</v>
      </c>
      <c r="J118" s="28">
        <f>'Cena na poramnuvanje'!J118*'Sreden kurs'!$D$30</f>
        <v>0</v>
      </c>
      <c r="K118" s="28">
        <f>'Cena na poramnuvanje'!K118*'Sreden kurs'!$D$30</f>
        <v>0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7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31040.831149999998</v>
      </c>
      <c r="F119" s="30">
        <f>'Cena na poramnuvanje'!F119*'Sreden kurs'!$D$30</f>
        <v>0</v>
      </c>
      <c r="G119" s="30">
        <f>'Cena na poramnuvanje'!G119*'Sreden kurs'!$D$30</f>
        <v>0</v>
      </c>
      <c r="H119" s="30">
        <f>'Cena na poramnuvanje'!H119*'Sreden kurs'!$D$30</f>
        <v>0</v>
      </c>
      <c r="I119" s="30">
        <f>'Cena na poramnuvanje'!I119*'Sreden kurs'!$D$30</f>
        <v>0</v>
      </c>
      <c r="J119" s="30">
        <f>'Cena na poramnuvanje'!J119*'Sreden kurs'!$D$30</f>
        <v>0</v>
      </c>
      <c r="K119" s="30">
        <f>'Cena na poramnuvanje'!K119*'Sreden kurs'!$D$30</f>
        <v>0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5" t="str">
        <f>'Cena na poramnuvanje'!B120:B123</f>
        <v>30.09.2022</v>
      </c>
      <c r="C120" s="6" t="s">
        <v>26</v>
      </c>
      <c r="D120" s="28">
        <f>'Cena na poramnuvanje'!D120*'Sreden kurs'!$D$31</f>
        <v>32233.219199999996</v>
      </c>
      <c r="E120" s="28">
        <f>'Cena na poramnuvanje'!E120*'Sreden kurs'!$D$31</f>
        <v>0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50377.318950000001</v>
      </c>
      <c r="M120" s="28">
        <f>'Cena na poramnuvanje'!M120*'Sreden kurs'!$D$31</f>
        <v>0</v>
      </c>
      <c r="N120" s="28">
        <f>'Cena na poramnuvanje'!N120*'Sreden kurs'!$D$31</f>
        <v>0</v>
      </c>
      <c r="O120" s="28">
        <f>'Cena na poramnuvanje'!O120*'Sreden kurs'!$D$31</f>
        <v>0</v>
      </c>
      <c r="P120" s="28">
        <f>'Cena na poramnuvanje'!P120*'Sreden kurs'!$D$31</f>
        <v>0</v>
      </c>
      <c r="Q120" s="28">
        <f>'Cena na poramnuvanje'!Q120*'Sreden kurs'!$D$31</f>
        <v>0</v>
      </c>
      <c r="R120" s="28">
        <f>'Cena na poramnuvanje'!R120*'Sreden kurs'!$D$31</f>
        <v>0</v>
      </c>
      <c r="S120" s="28">
        <f>'Cena na poramnuvanje'!S120*'Sreden kurs'!$D$31</f>
        <v>0</v>
      </c>
      <c r="T120" s="28">
        <f>'Cena na poramnuvanje'!T120*'Sreden kurs'!$D$31</f>
        <v>0</v>
      </c>
      <c r="U120" s="28">
        <f>'Cena na poramnuvanje'!U120*'Sreden kurs'!$D$31</f>
        <v>0</v>
      </c>
      <c r="V120" s="28">
        <f>'Cena na poramnuvanje'!V120*'Sreden kurs'!$D$31</f>
        <v>0</v>
      </c>
      <c r="W120" s="28">
        <f>'Cena na poramnuvanje'!W120*'Sreden kurs'!$D$31</f>
        <v>0</v>
      </c>
      <c r="X120" s="28">
        <f>'Cena na poramnuvanje'!X120*'Sreden kurs'!$D$31</f>
        <v>0</v>
      </c>
      <c r="Y120" s="28">
        <f>'Cena na poramnuvanje'!Y120*'Sreden kurs'!$D$31</f>
        <v>0</v>
      </c>
      <c r="Z120" s="28">
        <f>'Cena na poramnuvanje'!Z120*'Sreden kurs'!$D$31</f>
        <v>0</v>
      </c>
      <c r="AA120" s="29">
        <f>'Cena na poramnuvanje'!AA120*'Sreden kurs'!$D$31</f>
        <v>0</v>
      </c>
    </row>
    <row r="121" spans="2:27" x14ac:dyDescent="0.25">
      <c r="B121" s="66"/>
      <c r="C121" s="6" t="s">
        <v>27</v>
      </c>
      <c r="D121" s="28">
        <f>'Cena na poramnuvanje'!D121*'Sreden kurs'!$D$31</f>
        <v>0</v>
      </c>
      <c r="E121" s="28">
        <f>'Cena na poramnuvanje'!E121*'Sreden kurs'!$D$31</f>
        <v>0</v>
      </c>
      <c r="F121" s="28">
        <f>'Cena na poramnuvanje'!F121*'Sreden kurs'!$D$31</f>
        <v>6008.676449999999</v>
      </c>
      <c r="G121" s="28">
        <f>'Cena na poramnuvanje'!G121*'Sreden kurs'!$D$31</f>
        <v>5960.7103500000003</v>
      </c>
      <c r="H121" s="28">
        <f>'Cena na poramnuvanje'!H121*'Sreden kurs'!$D$31</f>
        <v>6004.3717999999999</v>
      </c>
      <c r="I121" s="28">
        <f>'Cena na poramnuvanje'!I121*'Sreden kurs'!$D$31</f>
        <v>0</v>
      </c>
      <c r="J121" s="28">
        <f>'Cena na poramnuvanje'!J121*'Sreden kurs'!$D$31</f>
        <v>13221.424999999997</v>
      </c>
      <c r="K121" s="28">
        <f>'Cena na poramnuvanje'!K121*'Sreden kurs'!$D$31</f>
        <v>16111.689999999999</v>
      </c>
      <c r="L121" s="28">
        <f>'Cena na poramnuvanje'!L121*'Sreden kurs'!$D$31</f>
        <v>0</v>
      </c>
      <c r="M121" s="28">
        <f>'Cena na poramnuvanje'!M121*'Sreden kurs'!$D$31</f>
        <v>13975.968650000001</v>
      </c>
      <c r="N121" s="28">
        <f>'Cena na poramnuvanje'!N121*'Sreden kurs'!$D$31</f>
        <v>11835.942649999999</v>
      </c>
      <c r="O121" s="28">
        <f>'Cena na poramnuvanje'!O121*'Sreden kurs'!$D$31</f>
        <v>10730.877499999999</v>
      </c>
      <c r="P121" s="28">
        <f>'Cena na poramnuvanje'!P121*'Sreden kurs'!$D$31</f>
        <v>9388.4416499999988</v>
      </c>
      <c r="Q121" s="28">
        <f>'Cena na poramnuvanje'!Q121*'Sreden kurs'!$D$31</f>
        <v>9425.3386499999997</v>
      </c>
      <c r="R121" s="28">
        <f>'Cena na poramnuvanje'!R121*'Sreden kurs'!$D$31</f>
        <v>9635.0365999999995</v>
      </c>
      <c r="S121" s="28">
        <f>'Cena na poramnuvanje'!S121*'Sreden kurs'!$D$31</f>
        <v>8050.369961290322</v>
      </c>
      <c r="T121" s="28">
        <f>'Cena na poramnuvanje'!T121*'Sreden kurs'!$D$31</f>
        <v>7777.3150603448285</v>
      </c>
      <c r="U121" s="28">
        <f>'Cena na poramnuvanje'!U121*'Sreden kurs'!$D$31</f>
        <v>8610.444969210801</v>
      </c>
      <c r="V121" s="28">
        <f>'Cena na poramnuvanje'!V121*'Sreden kurs'!$D$31</f>
        <v>8108.2710511907699</v>
      </c>
      <c r="W121" s="28">
        <f>'Cena na poramnuvanje'!W121*'Sreden kurs'!$D$31</f>
        <v>12431.996913636363</v>
      </c>
      <c r="X121" s="28">
        <f>'Cena na poramnuvanje'!X121*'Sreden kurs'!$D$31</f>
        <v>9461.9723725439489</v>
      </c>
      <c r="Y121" s="28">
        <f>'Cena na poramnuvanje'!Y121*'Sreden kurs'!$D$31</f>
        <v>7785.7780966194259</v>
      </c>
      <c r="Z121" s="28">
        <f>'Cena na poramnuvanje'!Z121*'Sreden kurs'!$D$31</f>
        <v>4984.7847000000002</v>
      </c>
      <c r="AA121" s="29">
        <f>'Cena na poramnuvanje'!AA121*'Sreden kurs'!$D$31</f>
        <v>4542.8472563812611</v>
      </c>
    </row>
    <row r="122" spans="2:27" x14ac:dyDescent="0.25">
      <c r="B122" s="66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10334.23475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10713.6589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7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31002.704249999999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32140.976699999996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hidden="1" thickTop="1" x14ac:dyDescent="0.25">
      <c r="B124" s="65" t="str">
        <f>'Cena na poramnuvanje'!B124:B127</f>
        <v>31.09.2022</v>
      </c>
      <c r="C124" s="6" t="s">
        <v>26</v>
      </c>
      <c r="D124" s="28">
        <f>'Cena na poramnuvanje'!D124*'Sreden kurs'!$D$32</f>
        <v>0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0</v>
      </c>
      <c r="M124" s="28">
        <f>'Cena na poramnuvanje'!M124*'Sreden kurs'!$D$32</f>
        <v>0</v>
      </c>
      <c r="N124" s="28">
        <f>'Cena na poramnuvanje'!N124*'Sreden kurs'!$D$32</f>
        <v>0</v>
      </c>
      <c r="O124" s="28">
        <f>'Cena na poramnuvanje'!O124*'Sreden kurs'!$D$32</f>
        <v>0</v>
      </c>
      <c r="P124" s="28">
        <f>'Cena na poramnuvanje'!P124*'Sreden kurs'!$D$32</f>
        <v>0</v>
      </c>
      <c r="Q124" s="28">
        <f>'Cena na poramnuvanje'!Q124*'Sreden kurs'!$D$32</f>
        <v>0</v>
      </c>
      <c r="R124" s="28">
        <f>'Cena na poramnuvanje'!R124*'Sreden kurs'!$D$32</f>
        <v>0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0</v>
      </c>
      <c r="Y124" s="28">
        <f>'Cena na poramnuvanje'!Y124*'Sreden kurs'!$D$32</f>
        <v>0</v>
      </c>
      <c r="Z124" s="28">
        <f>'Cena na poramnuvanje'!Z124*'Sreden kurs'!$D$32</f>
        <v>0</v>
      </c>
      <c r="AA124" s="29">
        <f>'Cena na poramnuvanje'!AA124*'Sreden kurs'!$D$32</f>
        <v>0</v>
      </c>
    </row>
    <row r="125" spans="2:27" ht="15.75" hidden="1" thickTop="1" x14ac:dyDescent="0.25">
      <c r="B125" s="66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0</v>
      </c>
      <c r="F125" s="28">
        <f>'Cena na poramnuvanje'!F125*'Sreden kurs'!$D$32</f>
        <v>0</v>
      </c>
      <c r="G125" s="28">
        <f>'Cena na poramnuvanje'!G125*'Sreden kurs'!$D$32</f>
        <v>0</v>
      </c>
      <c r="H125" s="28">
        <f>'Cena na poramnuvanje'!H125*'Sreden kurs'!$D$32</f>
        <v>0</v>
      </c>
      <c r="I125" s="28">
        <f>'Cena na poramnuvanje'!I125*'Sreden kurs'!$D$32</f>
        <v>0</v>
      </c>
      <c r="J125" s="28">
        <f>'Cena na poramnuvanje'!J125*'Sreden kurs'!$D$32</f>
        <v>0</v>
      </c>
      <c r="K125" s="28">
        <f>'Cena na poramnuvanje'!K125*'Sreden kurs'!$D$32</f>
        <v>0</v>
      </c>
      <c r="L125" s="28">
        <f>'Cena na poramnuvanje'!L125*'Sreden kurs'!$D$32</f>
        <v>0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0</v>
      </c>
      <c r="T125" s="28">
        <f>'Cena na poramnuvanje'!T125*'Sreden kurs'!$D$32</f>
        <v>0</v>
      </c>
      <c r="U125" s="28">
        <f>'Cena na poramnuvanje'!U125*'Sreden kurs'!$D$32</f>
        <v>0</v>
      </c>
      <c r="V125" s="28">
        <f>'Cena na poramnuvanje'!V125*'Sreden kurs'!$D$32</f>
        <v>0</v>
      </c>
      <c r="W125" s="28">
        <f>'Cena na poramnuvanje'!W125*'Sreden kurs'!$D$32</f>
        <v>0</v>
      </c>
      <c r="X125" s="28">
        <f>'Cena na poramnuvanje'!X125*'Sreden kurs'!$D$32</f>
        <v>0</v>
      </c>
      <c r="Y125" s="28">
        <f>'Cena na poramnuvanje'!Y125*'Sreden kurs'!$D$32</f>
        <v>0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ht="15.75" hidden="1" thickTop="1" x14ac:dyDescent="0.25">
      <c r="B126" s="66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ht="15.75" hidden="1" thickTop="1" x14ac:dyDescent="0.25">
      <c r="B127" s="68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5"/>
  <sheetViews>
    <sheetView topLeftCell="A79" zoomScaleNormal="100" workbookViewId="0">
      <selection activeCell="A104" sqref="A104:XFD104"/>
    </sheetView>
  </sheetViews>
  <sheetFormatPr defaultColWidth="9.140625"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0" t="s">
        <v>36</v>
      </c>
      <c r="C2" s="82" t="s">
        <v>37</v>
      </c>
      <c r="D2" s="83"/>
      <c r="E2" s="86" t="s">
        <v>73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6">
        <f>SUM(E4:AB4)</f>
        <v>13.912499999999998</v>
      </c>
      <c r="D4" s="77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0.97749999999999915</v>
      </c>
      <c r="Q4" s="41">
        <v>1.7749999999999986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11.16</v>
      </c>
      <c r="AB4" s="42">
        <v>0</v>
      </c>
    </row>
    <row r="5" spans="2:28" ht="17.25" thickTop="1" thickBot="1" x14ac:dyDescent="0.3">
      <c r="B5" s="39" t="s">
        <v>42</v>
      </c>
      <c r="C5" s="76">
        <f t="shared" ref="C5:C33" si="0">SUM(E5:AB5)</f>
        <v>17.260000000000002</v>
      </c>
      <c r="D5" s="77"/>
      <c r="E5" s="40">
        <v>0.23000000000000043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0.16000000000000014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0.23999999999999844</v>
      </c>
      <c r="Y5" s="41">
        <v>0</v>
      </c>
      <c r="Z5" s="41">
        <v>0</v>
      </c>
      <c r="AA5" s="41">
        <v>12.090000000000003</v>
      </c>
      <c r="AB5" s="42">
        <v>4.5399999999999991</v>
      </c>
    </row>
    <row r="6" spans="2:28" ht="17.25" thickTop="1" thickBot="1" x14ac:dyDescent="0.3">
      <c r="B6" s="43" t="s">
        <v>43</v>
      </c>
      <c r="C6" s="76">
        <f t="shared" si="0"/>
        <v>38.770000000000003</v>
      </c>
      <c r="D6" s="77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17.25</v>
      </c>
      <c r="Z6" s="41">
        <v>0</v>
      </c>
      <c r="AA6" s="41">
        <v>10.830000000000002</v>
      </c>
      <c r="AB6" s="42">
        <v>10.690000000000001</v>
      </c>
    </row>
    <row r="7" spans="2:28" ht="17.25" thickTop="1" thickBot="1" x14ac:dyDescent="0.3">
      <c r="B7" s="43" t="s">
        <v>44</v>
      </c>
      <c r="C7" s="76">
        <f t="shared" si="0"/>
        <v>103.68</v>
      </c>
      <c r="D7" s="77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10.66</v>
      </c>
      <c r="O7" s="41">
        <v>1.129999999999999</v>
      </c>
      <c r="P7" s="41">
        <v>0.12000000000000099</v>
      </c>
      <c r="Q7" s="41">
        <v>2.120000000000001</v>
      </c>
      <c r="R7" s="41">
        <v>2.7199999999999989</v>
      </c>
      <c r="S7" s="41">
        <v>0.57000000000000028</v>
      </c>
      <c r="T7" s="41">
        <v>9.8799999999999955</v>
      </c>
      <c r="U7" s="41">
        <v>15.05</v>
      </c>
      <c r="V7" s="41">
        <v>16.380000000000003</v>
      </c>
      <c r="W7" s="41">
        <v>16.200000000000003</v>
      </c>
      <c r="X7" s="41">
        <v>6.2399999999999984</v>
      </c>
      <c r="Y7" s="41">
        <v>11.079999999999998</v>
      </c>
      <c r="Z7" s="41">
        <v>4.9699999999999989</v>
      </c>
      <c r="AA7" s="41">
        <v>0.28999999999999915</v>
      </c>
      <c r="AB7" s="42">
        <v>6.2700000000000031</v>
      </c>
    </row>
    <row r="8" spans="2:28" ht="17.25" thickTop="1" thickBot="1" x14ac:dyDescent="0.3">
      <c r="B8" s="43" t="s">
        <v>45</v>
      </c>
      <c r="C8" s="76">
        <f t="shared" si="0"/>
        <v>17.540000000000003</v>
      </c>
      <c r="D8" s="77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0.44000000000000128</v>
      </c>
      <c r="Q8" s="41">
        <v>0.44999999999999929</v>
      </c>
      <c r="R8" s="41">
        <v>0.42000000000000171</v>
      </c>
      <c r="S8" s="41">
        <v>0.30999999999999872</v>
      </c>
      <c r="T8" s="41">
        <v>0</v>
      </c>
      <c r="U8" s="41">
        <v>0</v>
      </c>
      <c r="V8" s="41">
        <v>0</v>
      </c>
      <c r="W8" s="41">
        <v>1.2300000000000004</v>
      </c>
      <c r="X8" s="41">
        <v>3.8900000000000006</v>
      </c>
      <c r="Y8" s="41">
        <v>0</v>
      </c>
      <c r="Z8" s="41">
        <v>4.43</v>
      </c>
      <c r="AA8" s="41">
        <v>0</v>
      </c>
      <c r="AB8" s="42">
        <v>6.370000000000001</v>
      </c>
    </row>
    <row r="9" spans="2:28" ht="17.25" thickTop="1" thickBot="1" x14ac:dyDescent="0.3">
      <c r="B9" s="43" t="s">
        <v>46</v>
      </c>
      <c r="C9" s="76">
        <f t="shared" si="0"/>
        <v>200.66999999999996</v>
      </c>
      <c r="D9" s="77"/>
      <c r="E9" s="40">
        <v>0</v>
      </c>
      <c r="F9" s="41">
        <v>11.369999999999997</v>
      </c>
      <c r="G9" s="41">
        <v>9.1499999999999986</v>
      </c>
      <c r="H9" s="41">
        <v>3.75</v>
      </c>
      <c r="I9" s="41">
        <v>0</v>
      </c>
      <c r="J9" s="41">
        <v>5.5599999999999987</v>
      </c>
      <c r="K9" s="41">
        <v>5.18</v>
      </c>
      <c r="L9" s="41">
        <v>0</v>
      </c>
      <c r="M9" s="41">
        <v>1.0500000000000007</v>
      </c>
      <c r="N9" s="41">
        <v>0</v>
      </c>
      <c r="O9" s="41">
        <v>0</v>
      </c>
      <c r="P9" s="41">
        <v>12.389999999999997</v>
      </c>
      <c r="Q9" s="41">
        <v>15.399999999999999</v>
      </c>
      <c r="R9" s="41">
        <v>10.039999999999999</v>
      </c>
      <c r="S9" s="41">
        <v>6.5399999999999991</v>
      </c>
      <c r="T9" s="41">
        <v>10.290000000000003</v>
      </c>
      <c r="U9" s="41">
        <v>13.61</v>
      </c>
      <c r="V9" s="41">
        <v>14.89</v>
      </c>
      <c r="W9" s="41">
        <v>13.11</v>
      </c>
      <c r="X9" s="41">
        <v>12.709999999999997</v>
      </c>
      <c r="Y9" s="41">
        <v>16.009999999999998</v>
      </c>
      <c r="Z9" s="41">
        <v>11.049999999999997</v>
      </c>
      <c r="AA9" s="41">
        <v>13.469999999999999</v>
      </c>
      <c r="AB9" s="42">
        <v>15.099999999999998</v>
      </c>
    </row>
    <row r="10" spans="2:28" ht="17.25" thickTop="1" thickBot="1" x14ac:dyDescent="0.3">
      <c r="B10" s="43" t="s">
        <v>47</v>
      </c>
      <c r="C10" s="76">
        <f t="shared" si="0"/>
        <v>167.12</v>
      </c>
      <c r="D10" s="77"/>
      <c r="E10" s="40">
        <v>5.6700000000000017</v>
      </c>
      <c r="F10" s="41">
        <v>0</v>
      </c>
      <c r="G10" s="41">
        <v>12.689999999999998</v>
      </c>
      <c r="H10" s="41">
        <v>12.68</v>
      </c>
      <c r="I10" s="41">
        <v>11.780000000000001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1.620000000000001</v>
      </c>
      <c r="R10" s="41">
        <v>11.839999999999996</v>
      </c>
      <c r="S10" s="41">
        <v>17.22</v>
      </c>
      <c r="T10" s="41">
        <v>9.3699999999999974</v>
      </c>
      <c r="U10" s="41">
        <v>13.240000000000002</v>
      </c>
      <c r="V10" s="41">
        <v>17.060000000000002</v>
      </c>
      <c r="W10" s="41">
        <v>12.200000000000003</v>
      </c>
      <c r="X10" s="41">
        <v>5.9999999999998721E-2</v>
      </c>
      <c r="Y10" s="41">
        <v>16.75</v>
      </c>
      <c r="Z10" s="41">
        <v>11.61</v>
      </c>
      <c r="AA10" s="41">
        <v>4.0399999999999991</v>
      </c>
      <c r="AB10" s="42">
        <v>9.2899999999999991</v>
      </c>
    </row>
    <row r="11" spans="2:28" ht="17.25" thickTop="1" thickBot="1" x14ac:dyDescent="0.3">
      <c r="B11" s="43" t="s">
        <v>48</v>
      </c>
      <c r="C11" s="76">
        <f t="shared" si="0"/>
        <v>37.92</v>
      </c>
      <c r="D11" s="77"/>
      <c r="E11" s="40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5.2800000000000011</v>
      </c>
      <c r="W11" s="41">
        <v>3.6400000000000006</v>
      </c>
      <c r="X11" s="41">
        <v>0</v>
      </c>
      <c r="Y11" s="41">
        <v>6.0300000000000011</v>
      </c>
      <c r="Z11" s="41">
        <v>3.16</v>
      </c>
      <c r="AA11" s="41">
        <v>9.4499999999999957</v>
      </c>
      <c r="AB11" s="42">
        <v>10.36</v>
      </c>
    </row>
    <row r="12" spans="2:28" ht="17.25" thickTop="1" thickBot="1" x14ac:dyDescent="0.3">
      <c r="B12" s="43" t="s">
        <v>49</v>
      </c>
      <c r="C12" s="76">
        <f t="shared" si="0"/>
        <v>9.5500000000000007</v>
      </c>
      <c r="D12" s="77"/>
      <c r="E12" s="40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3.6799999999999997</v>
      </c>
      <c r="W12" s="41">
        <v>0</v>
      </c>
      <c r="X12" s="41">
        <v>5.870000000000001</v>
      </c>
      <c r="Y12" s="41">
        <v>0</v>
      </c>
      <c r="Z12" s="41">
        <v>0</v>
      </c>
      <c r="AA12" s="41">
        <v>0</v>
      </c>
      <c r="AB12" s="42">
        <v>0</v>
      </c>
    </row>
    <row r="13" spans="2:28" ht="17.25" thickTop="1" thickBot="1" x14ac:dyDescent="0.3">
      <c r="B13" s="43" t="s">
        <v>50</v>
      </c>
      <c r="C13" s="76">
        <f t="shared" si="0"/>
        <v>105.52999999999999</v>
      </c>
      <c r="D13" s="77"/>
      <c r="E13" s="40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6.5499999999999972</v>
      </c>
      <c r="O13" s="41">
        <v>3.91</v>
      </c>
      <c r="P13" s="41">
        <v>12.080000000000002</v>
      </c>
      <c r="Q13" s="41">
        <v>12.349999999999998</v>
      </c>
      <c r="R13" s="41">
        <v>6.34</v>
      </c>
      <c r="S13" s="41">
        <v>4.5799999999999983</v>
      </c>
      <c r="T13" s="41">
        <v>8.39</v>
      </c>
      <c r="U13" s="41">
        <v>12.019999999999996</v>
      </c>
      <c r="V13" s="41">
        <v>17.309999999999999</v>
      </c>
      <c r="W13" s="41">
        <v>11.2</v>
      </c>
      <c r="X13" s="41">
        <v>0.26999999999999957</v>
      </c>
      <c r="Y13" s="41">
        <v>6.0800000000000018</v>
      </c>
      <c r="Z13" s="41">
        <v>0.17999999999999972</v>
      </c>
      <c r="AA13" s="41">
        <v>0</v>
      </c>
      <c r="AB13" s="42">
        <v>4.2699999999999996</v>
      </c>
    </row>
    <row r="14" spans="2:28" ht="17.25" thickTop="1" thickBot="1" x14ac:dyDescent="0.3">
      <c r="B14" s="43" t="s">
        <v>51</v>
      </c>
      <c r="C14" s="76">
        <f t="shared" si="0"/>
        <v>56.51</v>
      </c>
      <c r="D14" s="77"/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1.3099999999999987</v>
      </c>
      <c r="T14" s="41">
        <v>16.759999999999998</v>
      </c>
      <c r="U14" s="41">
        <v>16.159999999999997</v>
      </c>
      <c r="V14" s="41">
        <v>9.7100000000000044</v>
      </c>
      <c r="W14" s="41">
        <v>0</v>
      </c>
      <c r="X14" s="41">
        <v>0</v>
      </c>
      <c r="Y14" s="41">
        <v>0</v>
      </c>
      <c r="Z14" s="41">
        <v>0</v>
      </c>
      <c r="AA14" s="41">
        <v>12.57</v>
      </c>
      <c r="AB14" s="42">
        <v>0</v>
      </c>
    </row>
    <row r="15" spans="2:28" ht="17.25" thickTop="1" thickBot="1" x14ac:dyDescent="0.3">
      <c r="B15" s="43" t="s">
        <v>52</v>
      </c>
      <c r="C15" s="76">
        <f t="shared" si="0"/>
        <v>76.38</v>
      </c>
      <c r="D15" s="77"/>
      <c r="E15" s="40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3.6000000000000014</v>
      </c>
      <c r="L15" s="41">
        <v>0</v>
      </c>
      <c r="M15" s="41">
        <v>0</v>
      </c>
      <c r="N15" s="41">
        <v>0</v>
      </c>
      <c r="O15" s="41">
        <v>0</v>
      </c>
      <c r="P15" s="41">
        <v>14.93</v>
      </c>
      <c r="Q15" s="41">
        <v>16.599999999999998</v>
      </c>
      <c r="R15" s="41">
        <v>1.3499999999999979</v>
      </c>
      <c r="S15" s="41">
        <v>3.370000000000001</v>
      </c>
      <c r="T15" s="41">
        <v>6.4200000000000017</v>
      </c>
      <c r="U15" s="41">
        <v>0</v>
      </c>
      <c r="V15" s="41">
        <v>0</v>
      </c>
      <c r="W15" s="41">
        <v>0</v>
      </c>
      <c r="X15" s="41">
        <v>1.0899999999999999</v>
      </c>
      <c r="Y15" s="41">
        <v>0</v>
      </c>
      <c r="Z15" s="41">
        <v>0</v>
      </c>
      <c r="AA15" s="41">
        <v>13.019999999999996</v>
      </c>
      <c r="AB15" s="42">
        <v>16.000000000000004</v>
      </c>
    </row>
    <row r="16" spans="2:28" ht="17.25" thickTop="1" thickBot="1" x14ac:dyDescent="0.3">
      <c r="B16" s="43" t="s">
        <v>53</v>
      </c>
      <c r="C16" s="76">
        <f t="shared" si="0"/>
        <v>124.13000000000002</v>
      </c>
      <c r="D16" s="77"/>
      <c r="E16" s="40">
        <v>12.619999999999997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10.380000000000003</v>
      </c>
      <c r="L16" s="41">
        <v>10.030000000000005</v>
      </c>
      <c r="M16" s="41">
        <v>4.6700000000000017</v>
      </c>
      <c r="N16" s="41">
        <v>3.5500000000000007</v>
      </c>
      <c r="O16" s="41">
        <v>0.33999999999999986</v>
      </c>
      <c r="P16" s="41">
        <v>0</v>
      </c>
      <c r="Q16" s="41">
        <v>0.87999999999999901</v>
      </c>
      <c r="R16" s="41">
        <v>1.5</v>
      </c>
      <c r="S16" s="41">
        <v>0</v>
      </c>
      <c r="T16" s="41">
        <v>0</v>
      </c>
      <c r="U16" s="41">
        <v>5.23</v>
      </c>
      <c r="V16" s="41">
        <v>11.550000000000004</v>
      </c>
      <c r="W16" s="41">
        <v>16.980000000000004</v>
      </c>
      <c r="X16" s="41">
        <v>15.600000000000001</v>
      </c>
      <c r="Y16" s="41">
        <v>9.2800000000000011</v>
      </c>
      <c r="Z16" s="41">
        <v>2.9299999999999997</v>
      </c>
      <c r="AA16" s="41">
        <v>9.86</v>
      </c>
      <c r="AB16" s="42">
        <v>8.73</v>
      </c>
    </row>
    <row r="17" spans="2:28" ht="17.25" thickTop="1" thickBot="1" x14ac:dyDescent="0.3">
      <c r="B17" s="43" t="s">
        <v>54</v>
      </c>
      <c r="C17" s="76">
        <f t="shared" si="0"/>
        <v>101.41</v>
      </c>
      <c r="D17" s="77"/>
      <c r="E17" s="40">
        <v>5.2100000000000009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2.009999999999998</v>
      </c>
      <c r="Q17" s="41">
        <v>10.059999999999999</v>
      </c>
      <c r="R17" s="41">
        <v>9.1600000000000037</v>
      </c>
      <c r="S17" s="41">
        <v>0</v>
      </c>
      <c r="T17" s="41">
        <v>0</v>
      </c>
      <c r="U17" s="41">
        <v>13.14</v>
      </c>
      <c r="V17" s="41">
        <v>8.379999999999999</v>
      </c>
      <c r="W17" s="41">
        <v>17.189999999999998</v>
      </c>
      <c r="X17" s="41">
        <v>14.120000000000005</v>
      </c>
      <c r="Y17" s="41">
        <v>10.46</v>
      </c>
      <c r="Z17" s="41">
        <v>0</v>
      </c>
      <c r="AA17" s="41">
        <v>0.64999999999999858</v>
      </c>
      <c r="AB17" s="42">
        <v>11.030000000000001</v>
      </c>
    </row>
    <row r="18" spans="2:28" ht="17.25" thickTop="1" thickBot="1" x14ac:dyDescent="0.3">
      <c r="B18" s="43" t="s">
        <v>55</v>
      </c>
      <c r="C18" s="76">
        <f t="shared" si="0"/>
        <v>114.74000000000001</v>
      </c>
      <c r="D18" s="77"/>
      <c r="E18" s="40">
        <v>6.6000000000000014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13.430000000000003</v>
      </c>
      <c r="Q18" s="41">
        <v>6.7899999999999991</v>
      </c>
      <c r="R18" s="41">
        <v>2.2699999999999996</v>
      </c>
      <c r="S18" s="41">
        <v>1.4599999999999973</v>
      </c>
      <c r="T18" s="41">
        <v>15.319999999999997</v>
      </c>
      <c r="U18" s="41">
        <v>13.879999999999995</v>
      </c>
      <c r="V18" s="41">
        <v>4.41</v>
      </c>
      <c r="W18" s="41">
        <v>12.850000000000001</v>
      </c>
      <c r="X18" s="41">
        <v>9.5500000000000043</v>
      </c>
      <c r="Y18" s="41">
        <v>0</v>
      </c>
      <c r="Z18" s="41">
        <v>3.4499999999999993</v>
      </c>
      <c r="AA18" s="41">
        <v>12.460000000000004</v>
      </c>
      <c r="AB18" s="42">
        <v>12.270000000000003</v>
      </c>
    </row>
    <row r="19" spans="2:28" ht="17.25" thickTop="1" thickBot="1" x14ac:dyDescent="0.3">
      <c r="B19" s="43" t="s">
        <v>56</v>
      </c>
      <c r="C19" s="76">
        <f t="shared" si="0"/>
        <v>32.6</v>
      </c>
      <c r="D19" s="77"/>
      <c r="E19" s="40">
        <v>8.0399999999999991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0.46000000000000085</v>
      </c>
      <c r="Q19" s="44">
        <v>1.1000000000000014</v>
      </c>
      <c r="R19" s="44">
        <v>6.8900000000000006</v>
      </c>
      <c r="S19" s="44">
        <v>16.009999999999998</v>
      </c>
      <c r="T19" s="44">
        <v>0</v>
      </c>
      <c r="U19" s="44">
        <v>0.10000000000000142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2">
        <v>0</v>
      </c>
    </row>
    <row r="20" spans="2:28" ht="17.25" thickTop="1" thickBot="1" x14ac:dyDescent="0.3">
      <c r="B20" s="43" t="s">
        <v>57</v>
      </c>
      <c r="C20" s="76">
        <f t="shared" si="0"/>
        <v>94.980000000000018</v>
      </c>
      <c r="D20" s="77"/>
      <c r="E20" s="40">
        <v>6.2899999999999991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1.5899999999999999</v>
      </c>
      <c r="N20" s="44">
        <v>16.3</v>
      </c>
      <c r="O20" s="44">
        <v>15.569999999999997</v>
      </c>
      <c r="P20" s="44">
        <v>0</v>
      </c>
      <c r="Q20" s="44">
        <v>0</v>
      </c>
      <c r="R20" s="44">
        <v>0</v>
      </c>
      <c r="S20" s="44">
        <v>13.180000000000003</v>
      </c>
      <c r="T20" s="44">
        <v>0</v>
      </c>
      <c r="U20" s="44">
        <v>0</v>
      </c>
      <c r="V20" s="44">
        <v>0</v>
      </c>
      <c r="W20" s="44">
        <v>0</v>
      </c>
      <c r="X20" s="44">
        <v>15.579999999999998</v>
      </c>
      <c r="Y20" s="44">
        <v>0.80999999999999872</v>
      </c>
      <c r="Z20" s="44">
        <v>1.0700000000000003</v>
      </c>
      <c r="AA20" s="44">
        <v>9.77</v>
      </c>
      <c r="AB20" s="42">
        <v>14.82</v>
      </c>
    </row>
    <row r="21" spans="2:28" ht="17.25" thickTop="1" thickBot="1" x14ac:dyDescent="0.3">
      <c r="B21" s="43" t="s">
        <v>58</v>
      </c>
      <c r="C21" s="76">
        <f t="shared" si="0"/>
        <v>97.300000000000011</v>
      </c>
      <c r="D21" s="77"/>
      <c r="E21" s="40">
        <v>10.649999999999999</v>
      </c>
      <c r="F21" s="44">
        <v>11.170000000000002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0.80000000000000071</v>
      </c>
      <c r="M21" s="44">
        <v>0</v>
      </c>
      <c r="N21" s="44">
        <v>5.6700000000000017</v>
      </c>
      <c r="O21" s="44">
        <v>0</v>
      </c>
      <c r="P21" s="44">
        <v>9.2000000000000028</v>
      </c>
      <c r="Q21" s="44">
        <v>15.84</v>
      </c>
      <c r="R21" s="44">
        <v>0</v>
      </c>
      <c r="S21" s="44">
        <v>0.26000000000000156</v>
      </c>
      <c r="T21" s="44">
        <v>0</v>
      </c>
      <c r="U21" s="44">
        <v>9.6199999999999974</v>
      </c>
      <c r="V21" s="44">
        <v>4.6500000000000021</v>
      </c>
      <c r="W21" s="44">
        <v>3.7100000000000009</v>
      </c>
      <c r="X21" s="44">
        <v>6.8000000000000007</v>
      </c>
      <c r="Y21" s="44">
        <v>0</v>
      </c>
      <c r="Z21" s="44">
        <v>0.30000000000000071</v>
      </c>
      <c r="AA21" s="44">
        <v>11.64</v>
      </c>
      <c r="AB21" s="42">
        <v>6.9899999999999984</v>
      </c>
    </row>
    <row r="22" spans="2:28" ht="17.25" thickTop="1" thickBot="1" x14ac:dyDescent="0.3">
      <c r="B22" s="43" t="s">
        <v>59</v>
      </c>
      <c r="C22" s="76">
        <f t="shared" si="0"/>
        <v>77.11</v>
      </c>
      <c r="D22" s="77"/>
      <c r="E22" s="40">
        <v>0</v>
      </c>
      <c r="F22" s="44">
        <v>2.3599999999999994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1.8299999999999983</v>
      </c>
      <c r="V22" s="44">
        <v>12.330000000000002</v>
      </c>
      <c r="W22" s="44">
        <v>16.650000000000002</v>
      </c>
      <c r="X22" s="44">
        <v>8.5</v>
      </c>
      <c r="Y22" s="44">
        <v>9.2200000000000024</v>
      </c>
      <c r="Z22" s="44">
        <v>2.6700000000000017</v>
      </c>
      <c r="AA22" s="44">
        <v>13.579999999999998</v>
      </c>
      <c r="AB22" s="42">
        <v>9.9700000000000024</v>
      </c>
    </row>
    <row r="23" spans="2:28" ht="17.25" thickTop="1" thickBot="1" x14ac:dyDescent="0.3">
      <c r="B23" s="43" t="s">
        <v>60</v>
      </c>
      <c r="C23" s="76">
        <f t="shared" si="0"/>
        <v>100.83000000000001</v>
      </c>
      <c r="D23" s="77"/>
      <c r="E23" s="40">
        <v>0</v>
      </c>
      <c r="F23" s="44">
        <v>9.1000000000000014</v>
      </c>
      <c r="G23" s="44">
        <v>8.6000000000000014</v>
      </c>
      <c r="H23" s="44">
        <v>0</v>
      </c>
      <c r="I23" s="44">
        <v>0</v>
      </c>
      <c r="J23" s="44">
        <v>0</v>
      </c>
      <c r="K23" s="44">
        <v>11.399999999999999</v>
      </c>
      <c r="L23" s="44">
        <v>14.25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6.6899999999999977</v>
      </c>
      <c r="V23" s="44">
        <v>5.1400000000000006</v>
      </c>
      <c r="W23" s="44">
        <v>15.820000000000004</v>
      </c>
      <c r="X23" s="44">
        <v>13.43</v>
      </c>
      <c r="Y23" s="44">
        <v>9.93</v>
      </c>
      <c r="Z23" s="44">
        <v>0</v>
      </c>
      <c r="AA23" s="44">
        <v>6.4700000000000024</v>
      </c>
      <c r="AB23" s="42">
        <v>0</v>
      </c>
    </row>
    <row r="24" spans="2:28" ht="17.25" thickTop="1" thickBot="1" x14ac:dyDescent="0.3">
      <c r="B24" s="43" t="s">
        <v>61</v>
      </c>
      <c r="C24" s="76">
        <f t="shared" si="0"/>
        <v>162.58999999999997</v>
      </c>
      <c r="D24" s="77"/>
      <c r="E24" s="40">
        <v>12.549999999999997</v>
      </c>
      <c r="F24" s="44">
        <v>6.8599999999999994</v>
      </c>
      <c r="G24" s="44">
        <v>0</v>
      </c>
      <c r="H24" s="44">
        <v>0</v>
      </c>
      <c r="I24" s="44">
        <v>0</v>
      </c>
      <c r="J24" s="44">
        <v>4.9800000000000004</v>
      </c>
      <c r="K24" s="44">
        <v>12.219999999999999</v>
      </c>
      <c r="L24" s="44">
        <v>1.4499999999999993</v>
      </c>
      <c r="M24" s="44">
        <v>15.810000000000002</v>
      </c>
      <c r="N24" s="44">
        <v>7.1699999999999982</v>
      </c>
      <c r="O24" s="44">
        <v>0</v>
      </c>
      <c r="P24" s="44">
        <v>0</v>
      </c>
      <c r="Q24" s="44">
        <v>0</v>
      </c>
      <c r="R24" s="44">
        <v>0</v>
      </c>
      <c r="S24" s="44">
        <v>16.11</v>
      </c>
      <c r="T24" s="44">
        <v>0</v>
      </c>
      <c r="U24" s="44">
        <v>0</v>
      </c>
      <c r="V24" s="44">
        <v>16.55</v>
      </c>
      <c r="W24" s="44">
        <v>15.990000000000002</v>
      </c>
      <c r="X24" s="44">
        <v>4.7200000000000024</v>
      </c>
      <c r="Y24" s="44">
        <v>12.04</v>
      </c>
      <c r="Z24" s="44">
        <v>13.98</v>
      </c>
      <c r="AA24" s="44">
        <v>14.379999999999999</v>
      </c>
      <c r="AB24" s="42">
        <v>7.7799999999999976</v>
      </c>
    </row>
    <row r="25" spans="2:28" ht="17.25" thickTop="1" thickBot="1" x14ac:dyDescent="0.3">
      <c r="B25" s="43" t="s">
        <v>62</v>
      </c>
      <c r="C25" s="76">
        <f t="shared" si="0"/>
        <v>155.94999999999999</v>
      </c>
      <c r="D25" s="77"/>
      <c r="E25" s="40">
        <v>8.8999999999999986</v>
      </c>
      <c r="F25" s="44">
        <v>11.25</v>
      </c>
      <c r="G25" s="44">
        <v>0</v>
      </c>
      <c r="H25" s="44">
        <v>0</v>
      </c>
      <c r="I25" s="44">
        <v>0</v>
      </c>
      <c r="J25" s="44">
        <v>11.340000000000003</v>
      </c>
      <c r="K25" s="44">
        <v>13.130000000000003</v>
      </c>
      <c r="L25" s="44">
        <v>0</v>
      </c>
      <c r="M25" s="44">
        <v>4.25</v>
      </c>
      <c r="N25" s="44">
        <v>5.9400000000000013</v>
      </c>
      <c r="O25" s="44">
        <v>0</v>
      </c>
      <c r="P25" s="44">
        <v>0</v>
      </c>
      <c r="Q25" s="44">
        <v>0</v>
      </c>
      <c r="R25" s="44">
        <v>0</v>
      </c>
      <c r="S25" s="44">
        <v>1.5599999999999987</v>
      </c>
      <c r="T25" s="44">
        <v>5.52</v>
      </c>
      <c r="U25" s="44">
        <v>11</v>
      </c>
      <c r="V25" s="44">
        <v>13.860000000000003</v>
      </c>
      <c r="W25" s="44">
        <v>15.689999999999998</v>
      </c>
      <c r="X25" s="44">
        <v>16.13</v>
      </c>
      <c r="Y25" s="44">
        <v>16.28</v>
      </c>
      <c r="Z25" s="44">
        <v>1.6400000000000006</v>
      </c>
      <c r="AA25" s="44">
        <v>9.4099999999999966</v>
      </c>
      <c r="AB25" s="42">
        <v>10.049999999999997</v>
      </c>
    </row>
    <row r="26" spans="2:28" ht="17.25" thickTop="1" thickBot="1" x14ac:dyDescent="0.3">
      <c r="B26" s="43" t="s">
        <v>63</v>
      </c>
      <c r="C26" s="76">
        <f t="shared" si="0"/>
        <v>163.97</v>
      </c>
      <c r="D26" s="77"/>
      <c r="E26" s="40">
        <v>13.759999999999998</v>
      </c>
      <c r="F26" s="44">
        <v>13.329999999999998</v>
      </c>
      <c r="G26" s="44">
        <v>10.780000000000001</v>
      </c>
      <c r="H26" s="44">
        <v>8.3400000000000034</v>
      </c>
      <c r="I26" s="44">
        <v>0</v>
      </c>
      <c r="J26" s="44">
        <v>7.8599999999999994</v>
      </c>
      <c r="K26" s="44">
        <v>13.5</v>
      </c>
      <c r="L26" s="44">
        <v>2.41</v>
      </c>
      <c r="M26" s="44">
        <v>14.439999999999998</v>
      </c>
      <c r="N26" s="44">
        <v>0</v>
      </c>
      <c r="O26" s="44">
        <v>0</v>
      </c>
      <c r="P26" s="44">
        <v>0</v>
      </c>
      <c r="Q26" s="44">
        <v>9.7900000000000027</v>
      </c>
      <c r="R26" s="44">
        <v>0</v>
      </c>
      <c r="S26" s="44">
        <v>0.89000000000000057</v>
      </c>
      <c r="T26" s="44">
        <v>1.0700000000000003</v>
      </c>
      <c r="U26" s="44">
        <v>1.9299999999999997</v>
      </c>
      <c r="V26" s="44">
        <v>11.709999999999997</v>
      </c>
      <c r="W26" s="44">
        <v>10.039999999999999</v>
      </c>
      <c r="X26" s="44">
        <v>15.39</v>
      </c>
      <c r="Y26" s="44">
        <v>15.609999999999996</v>
      </c>
      <c r="Z26" s="44">
        <v>0</v>
      </c>
      <c r="AA26" s="44">
        <v>13.120000000000001</v>
      </c>
      <c r="AB26" s="42">
        <v>0</v>
      </c>
    </row>
    <row r="27" spans="2:28" ht="17.25" thickTop="1" thickBot="1" x14ac:dyDescent="0.3">
      <c r="B27" s="43" t="s">
        <v>64</v>
      </c>
      <c r="C27" s="76">
        <f t="shared" si="0"/>
        <v>103.69999999999999</v>
      </c>
      <c r="D27" s="77"/>
      <c r="E27" s="40">
        <v>12.649999999999999</v>
      </c>
      <c r="F27" s="44">
        <v>2.0700000000000003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1.9100000000000001</v>
      </c>
      <c r="T27" s="44">
        <v>0</v>
      </c>
      <c r="U27" s="44">
        <v>0</v>
      </c>
      <c r="V27" s="44">
        <v>5.0399999999999991</v>
      </c>
      <c r="W27" s="44">
        <v>14.16</v>
      </c>
      <c r="X27" s="44">
        <v>16.249999999999996</v>
      </c>
      <c r="Y27" s="44">
        <v>16.38</v>
      </c>
      <c r="Z27" s="44">
        <v>16.170000000000002</v>
      </c>
      <c r="AA27" s="44">
        <v>13.14</v>
      </c>
      <c r="AB27" s="42">
        <v>5.93</v>
      </c>
    </row>
    <row r="28" spans="2:28" ht="17.25" thickTop="1" thickBot="1" x14ac:dyDescent="0.3">
      <c r="B28" s="43" t="s">
        <v>65</v>
      </c>
      <c r="C28" s="76">
        <f t="shared" si="0"/>
        <v>158.66999999999999</v>
      </c>
      <c r="D28" s="77"/>
      <c r="E28" s="40">
        <v>7.4699999999999989</v>
      </c>
      <c r="F28" s="44">
        <v>12.61</v>
      </c>
      <c r="G28" s="44">
        <v>3.7600000000000016</v>
      </c>
      <c r="H28" s="44">
        <v>13.79</v>
      </c>
      <c r="I28" s="44">
        <v>3.120000000000001</v>
      </c>
      <c r="J28" s="44">
        <v>2.59</v>
      </c>
      <c r="K28" s="44">
        <v>10.86</v>
      </c>
      <c r="L28" s="44">
        <v>7.75</v>
      </c>
      <c r="M28" s="44">
        <v>13.429999999999996</v>
      </c>
      <c r="N28" s="44">
        <v>14.96</v>
      </c>
      <c r="O28" s="44">
        <v>0</v>
      </c>
      <c r="P28" s="44">
        <v>0</v>
      </c>
      <c r="Q28" s="44">
        <v>0</v>
      </c>
      <c r="R28" s="44">
        <v>0</v>
      </c>
      <c r="S28" s="44">
        <v>14.049999999999997</v>
      </c>
      <c r="T28" s="44">
        <v>0</v>
      </c>
      <c r="U28" s="44">
        <v>5.9200000000000017</v>
      </c>
      <c r="V28" s="44">
        <v>8.1499999999999986</v>
      </c>
      <c r="W28" s="44">
        <v>12.54</v>
      </c>
      <c r="X28" s="44">
        <v>15.189999999999998</v>
      </c>
      <c r="Y28" s="44">
        <v>4.1900000000000013</v>
      </c>
      <c r="Z28" s="44">
        <v>4.82</v>
      </c>
      <c r="AA28" s="44">
        <v>0</v>
      </c>
      <c r="AB28" s="42">
        <v>3.4699999999999989</v>
      </c>
    </row>
    <row r="29" spans="2:28" ht="17.25" thickTop="1" thickBot="1" x14ac:dyDescent="0.3">
      <c r="B29" s="43" t="s">
        <v>66</v>
      </c>
      <c r="C29" s="76">
        <f t="shared" si="0"/>
        <v>231.33000000000004</v>
      </c>
      <c r="D29" s="77"/>
      <c r="E29" s="40">
        <v>0.62000000000000099</v>
      </c>
      <c r="F29" s="44">
        <v>4.4400000000000013</v>
      </c>
      <c r="G29" s="44">
        <v>5.8299999999999983</v>
      </c>
      <c r="H29" s="44">
        <v>8.1199999999999974</v>
      </c>
      <c r="I29" s="44">
        <v>7.7199999999999989</v>
      </c>
      <c r="J29" s="44">
        <v>12.32</v>
      </c>
      <c r="K29" s="44">
        <v>11.969999999999999</v>
      </c>
      <c r="L29" s="44">
        <v>1.0000000000001563E-2</v>
      </c>
      <c r="M29" s="44">
        <v>15.540000000000003</v>
      </c>
      <c r="N29" s="44">
        <v>14.589999999999996</v>
      </c>
      <c r="O29" s="44">
        <v>7.18</v>
      </c>
      <c r="P29" s="44">
        <v>11.649999999999999</v>
      </c>
      <c r="Q29" s="44">
        <v>15.77</v>
      </c>
      <c r="R29" s="44">
        <v>14.959999999999997</v>
      </c>
      <c r="S29" s="44">
        <v>13.490000000000002</v>
      </c>
      <c r="T29" s="44">
        <v>12.650000000000002</v>
      </c>
      <c r="U29" s="44">
        <v>15.949999999999996</v>
      </c>
      <c r="V29" s="44">
        <v>16.09</v>
      </c>
      <c r="W29" s="44">
        <v>14.870000000000005</v>
      </c>
      <c r="X29" s="44">
        <v>4.09</v>
      </c>
      <c r="Y29" s="44">
        <v>3</v>
      </c>
      <c r="Z29" s="44">
        <v>1.3599999999999994</v>
      </c>
      <c r="AA29" s="44">
        <v>10.869999999999997</v>
      </c>
      <c r="AB29" s="42">
        <v>8.2399999999999984</v>
      </c>
    </row>
    <row r="30" spans="2:28" ht="17.25" thickTop="1" thickBot="1" x14ac:dyDescent="0.3">
      <c r="B30" s="43" t="s">
        <v>67</v>
      </c>
      <c r="C30" s="76">
        <f t="shared" si="0"/>
        <v>119.07</v>
      </c>
      <c r="D30" s="77"/>
      <c r="E30" s="40">
        <v>0</v>
      </c>
      <c r="F30" s="44">
        <v>12.280000000000001</v>
      </c>
      <c r="G30" s="44">
        <v>13.43</v>
      </c>
      <c r="H30" s="44">
        <v>0</v>
      </c>
      <c r="I30" s="44">
        <v>0</v>
      </c>
      <c r="J30" s="44">
        <v>0</v>
      </c>
      <c r="K30" s="44">
        <v>10.469999999999999</v>
      </c>
      <c r="L30" s="44">
        <v>11.95</v>
      </c>
      <c r="M30" s="44">
        <v>7.5599999999999987</v>
      </c>
      <c r="N30" s="44">
        <v>6.6099999999999994</v>
      </c>
      <c r="O30" s="44">
        <v>0</v>
      </c>
      <c r="P30" s="44">
        <v>1.5599999999999987</v>
      </c>
      <c r="Q30" s="44">
        <v>1.5100000000000016</v>
      </c>
      <c r="R30" s="44">
        <v>7.43</v>
      </c>
      <c r="S30" s="44">
        <v>1.870000000000001</v>
      </c>
      <c r="T30" s="44">
        <v>2.8900000000000006</v>
      </c>
      <c r="U30" s="44">
        <v>8.360000000000003</v>
      </c>
      <c r="V30" s="44">
        <v>10.29</v>
      </c>
      <c r="W30" s="44">
        <v>6.0500000000000007</v>
      </c>
      <c r="X30" s="44">
        <v>4.1500000000000021</v>
      </c>
      <c r="Y30" s="44">
        <v>0.89999999999999858</v>
      </c>
      <c r="Z30" s="44">
        <v>0</v>
      </c>
      <c r="AA30" s="44">
        <v>3.7699999999999996</v>
      </c>
      <c r="AB30" s="42">
        <v>7.990000000000002</v>
      </c>
    </row>
    <row r="31" spans="2:28" ht="17.25" thickTop="1" thickBot="1" x14ac:dyDescent="0.3">
      <c r="B31" s="43" t="s">
        <v>68</v>
      </c>
      <c r="C31" s="76">
        <f t="shared" si="0"/>
        <v>41.25</v>
      </c>
      <c r="D31" s="77"/>
      <c r="E31" s="40">
        <v>12.61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11.819999999999997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3.1900000000000013</v>
      </c>
      <c r="T31" s="44">
        <v>0</v>
      </c>
      <c r="U31" s="44">
        <v>0</v>
      </c>
      <c r="V31" s="44">
        <v>2.3900000000000006</v>
      </c>
      <c r="W31" s="44">
        <v>0</v>
      </c>
      <c r="X31" s="44">
        <v>0</v>
      </c>
      <c r="Y31" s="44">
        <v>0</v>
      </c>
      <c r="Z31" s="44">
        <v>0</v>
      </c>
      <c r="AA31" s="44">
        <v>11.239999999999998</v>
      </c>
      <c r="AB31" s="42">
        <v>0</v>
      </c>
    </row>
    <row r="32" spans="2:28" ht="17.25" thickTop="1" thickBot="1" x14ac:dyDescent="0.3">
      <c r="B32" s="43" t="s">
        <v>69</v>
      </c>
      <c r="C32" s="76">
        <f t="shared" si="0"/>
        <v>65.830000000000013</v>
      </c>
      <c r="D32" s="77"/>
      <c r="E32" s="40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0.14000000000000057</v>
      </c>
      <c r="P32" s="44">
        <v>0</v>
      </c>
      <c r="Q32" s="44">
        <v>0.64999999999999858</v>
      </c>
      <c r="R32" s="44">
        <v>5.0299999999999976</v>
      </c>
      <c r="S32" s="44">
        <v>5.2099999999999973</v>
      </c>
      <c r="T32" s="44">
        <v>4.2899999999999991</v>
      </c>
      <c r="U32" s="44">
        <v>2.0700000000000003</v>
      </c>
      <c r="V32" s="44">
        <v>5.9699999999999989</v>
      </c>
      <c r="W32" s="44">
        <v>15.640000000000004</v>
      </c>
      <c r="X32" s="44">
        <v>2.6799999999999997</v>
      </c>
      <c r="Y32" s="44">
        <v>3.3299999999999983</v>
      </c>
      <c r="Z32" s="44">
        <v>0</v>
      </c>
      <c r="AA32" s="44">
        <v>9.8900000000000041</v>
      </c>
      <c r="AB32" s="42">
        <v>10.930000000000003</v>
      </c>
    </row>
    <row r="33" spans="2:29" ht="17.25" thickTop="1" thickBot="1" x14ac:dyDescent="0.3">
      <c r="B33" s="43" t="s">
        <v>70</v>
      </c>
      <c r="C33" s="76">
        <f t="shared" si="0"/>
        <v>37.519999999999996</v>
      </c>
      <c r="D33" s="77"/>
      <c r="E33" s="40">
        <v>13.14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5.870000000000001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2.879999999999999</v>
      </c>
      <c r="V33" s="44">
        <v>2.879999999999999</v>
      </c>
      <c r="W33" s="44">
        <v>2.879999999999999</v>
      </c>
      <c r="X33" s="44">
        <v>0</v>
      </c>
      <c r="Y33" s="44">
        <v>0</v>
      </c>
      <c r="Z33" s="44">
        <v>0</v>
      </c>
      <c r="AA33" s="44">
        <v>9.8699999999999974</v>
      </c>
      <c r="AB33" s="42">
        <v>0</v>
      </c>
    </row>
    <row r="34" spans="2:29" ht="16.5" thickTop="1" x14ac:dyDescent="0.25">
      <c r="B34" s="45" t="s">
        <v>71</v>
      </c>
      <c r="C34" s="78">
        <f>SUM(E34:AB34)</f>
        <v>0</v>
      </c>
      <c r="D34" s="79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</row>
    <row r="37" spans="2:29" ht="21.75" customHeight="1" thickBot="1" x14ac:dyDescent="0.3">
      <c r="B37" s="80" t="s">
        <v>36</v>
      </c>
      <c r="C37" s="82" t="s">
        <v>37</v>
      </c>
      <c r="D37" s="83"/>
      <c r="E37" s="86" t="s">
        <v>74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</row>
    <row r="38" spans="2:29" ht="15.75" customHeight="1" thickTop="1" thickBot="1" x14ac:dyDescent="0.3">
      <c r="B38" s="81"/>
      <c r="C38" s="84"/>
      <c r="D38" s="85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9" t="s">
        <v>25</v>
      </c>
      <c r="AC38" s="4"/>
    </row>
    <row r="39" spans="2:29" ht="17.25" thickTop="1" thickBot="1" x14ac:dyDescent="0.3">
      <c r="B39" s="39" t="str">
        <f>B4</f>
        <v>01.09.2022</v>
      </c>
      <c r="C39" s="76">
        <f>SUM(E39:AB39)</f>
        <v>-131.785</v>
      </c>
      <c r="D39" s="77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-3.01</v>
      </c>
      <c r="N39" s="41">
        <v>-12.920000000000002</v>
      </c>
      <c r="O39" s="41">
        <v>-13.114999999999998</v>
      </c>
      <c r="P39" s="41">
        <v>-1.0700000000000003</v>
      </c>
      <c r="Q39" s="41">
        <v>-0.96999999999999886</v>
      </c>
      <c r="R39" s="41">
        <v>-7.4450000000000003</v>
      </c>
      <c r="S39" s="41">
        <v>-7.302500000000002</v>
      </c>
      <c r="T39" s="41">
        <v>-12.767500000000002</v>
      </c>
      <c r="U39" s="41">
        <v>-12.59</v>
      </c>
      <c r="V39" s="41">
        <v>-9.8024999999999984</v>
      </c>
      <c r="W39" s="41">
        <v>-10.022500000000001</v>
      </c>
      <c r="X39" s="41">
        <v>-12.117499999999998</v>
      </c>
      <c r="Y39" s="41">
        <v>-12.45</v>
      </c>
      <c r="Z39" s="41">
        <v>-13.324999999999999</v>
      </c>
      <c r="AA39" s="41">
        <v>0</v>
      </c>
      <c r="AB39" s="42">
        <v>-2.8775000000000013</v>
      </c>
    </row>
    <row r="40" spans="2:29" ht="17.25" thickTop="1" thickBot="1" x14ac:dyDescent="0.3">
      <c r="B40" s="43" t="str">
        <f t="shared" ref="B40:B69" si="1">B5</f>
        <v>02.09.2022</v>
      </c>
      <c r="C40" s="76">
        <f t="shared" ref="C40:C68" si="2">SUM(E40:AB40)</f>
        <v>-112.22999999999999</v>
      </c>
      <c r="D40" s="77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-1.8399999999999999</v>
      </c>
      <c r="O40" s="41">
        <v>-15.81</v>
      </c>
      <c r="P40" s="41">
        <v>-6.8000000000000007</v>
      </c>
      <c r="Q40" s="41">
        <v>-14.909999999999998</v>
      </c>
      <c r="R40" s="41">
        <v>-14.78</v>
      </c>
      <c r="S40" s="41">
        <v>-14.87</v>
      </c>
      <c r="T40" s="41">
        <v>-13.530000000000001</v>
      </c>
      <c r="U40" s="41">
        <v>-5.7399999999999984</v>
      </c>
      <c r="V40" s="41">
        <v>0</v>
      </c>
      <c r="W40" s="41">
        <v>0</v>
      </c>
      <c r="X40" s="41">
        <v>-2.5500000000000007</v>
      </c>
      <c r="Y40" s="41">
        <v>-7.7399999999999984</v>
      </c>
      <c r="Z40" s="41">
        <v>-13.66</v>
      </c>
      <c r="AA40" s="41">
        <v>0</v>
      </c>
      <c r="AB40" s="42">
        <v>0</v>
      </c>
    </row>
    <row r="41" spans="2:29" ht="17.25" thickTop="1" thickBot="1" x14ac:dyDescent="0.3">
      <c r="B41" s="43" t="str">
        <f t="shared" si="1"/>
        <v>03.09.2022</v>
      </c>
      <c r="C41" s="76">
        <f t="shared" si="2"/>
        <v>-115.62</v>
      </c>
      <c r="D41" s="77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-10.19</v>
      </c>
      <c r="O41" s="41">
        <v>-13.26</v>
      </c>
      <c r="P41" s="41">
        <v>-14.9</v>
      </c>
      <c r="Q41" s="41">
        <v>-12.239999999999998</v>
      </c>
      <c r="R41" s="41">
        <v>-11.809999999999999</v>
      </c>
      <c r="S41" s="41">
        <v>-12.690000000000001</v>
      </c>
      <c r="T41" s="41">
        <v>-14.63</v>
      </c>
      <c r="U41" s="41">
        <v>-13.610000000000001</v>
      </c>
      <c r="V41" s="41">
        <v>-2.8900000000000006</v>
      </c>
      <c r="W41" s="41">
        <v>-2.84</v>
      </c>
      <c r="X41" s="41">
        <v>-5.5200000000000031</v>
      </c>
      <c r="Y41" s="41">
        <v>0</v>
      </c>
      <c r="Z41" s="41">
        <v>-1.0399999999999991</v>
      </c>
      <c r="AA41" s="41">
        <v>0</v>
      </c>
      <c r="AB41" s="42">
        <v>0</v>
      </c>
    </row>
    <row r="42" spans="2:29" ht="17.25" thickTop="1" thickBot="1" x14ac:dyDescent="0.3">
      <c r="B42" s="43" t="str">
        <f t="shared" si="1"/>
        <v>04.09.2022</v>
      </c>
      <c r="C42" s="76">
        <f t="shared" si="2"/>
        <v>-40.839999999999989</v>
      </c>
      <c r="D42" s="77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-9.8999999999999986</v>
      </c>
      <c r="N42" s="41">
        <v>0</v>
      </c>
      <c r="O42" s="41">
        <v>-2.3000000000000007</v>
      </c>
      <c r="P42" s="41">
        <v>-9.91</v>
      </c>
      <c r="Q42" s="41">
        <v>-7.4899999999999984</v>
      </c>
      <c r="R42" s="41">
        <v>0</v>
      </c>
      <c r="S42" s="41">
        <v>-6.6099999999999994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-4.629999999999999</v>
      </c>
      <c r="AB42" s="42">
        <v>0</v>
      </c>
    </row>
    <row r="43" spans="2:29" ht="17.25" thickTop="1" thickBot="1" x14ac:dyDescent="0.3">
      <c r="B43" s="43" t="str">
        <f t="shared" si="1"/>
        <v>05.09.2022</v>
      </c>
      <c r="C43" s="76">
        <f t="shared" si="2"/>
        <v>-125.11</v>
      </c>
      <c r="D43" s="77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-8.9499999999999993</v>
      </c>
      <c r="O43" s="41">
        <v>-10.8</v>
      </c>
      <c r="P43" s="41">
        <v>-10.94</v>
      </c>
      <c r="Q43" s="41">
        <v>-10.94</v>
      </c>
      <c r="R43" s="41">
        <v>-11</v>
      </c>
      <c r="S43" s="41">
        <v>-10.130000000000001</v>
      </c>
      <c r="T43" s="41">
        <v>-13.190000000000001</v>
      </c>
      <c r="U43" s="41">
        <v>-13.749999999999998</v>
      </c>
      <c r="V43" s="41">
        <v>-13.760000000000002</v>
      </c>
      <c r="W43" s="41">
        <v>-1.9999999999999574E-2</v>
      </c>
      <c r="X43" s="41">
        <v>0</v>
      </c>
      <c r="Y43" s="41">
        <v>-13.66</v>
      </c>
      <c r="Z43" s="41">
        <v>0</v>
      </c>
      <c r="AA43" s="41">
        <v>-7.9699999999999989</v>
      </c>
      <c r="AB43" s="42">
        <v>0</v>
      </c>
    </row>
    <row r="44" spans="2:29" ht="17.25" thickTop="1" thickBot="1" x14ac:dyDescent="0.3">
      <c r="B44" s="43" t="str">
        <f t="shared" si="1"/>
        <v>06.09.2022</v>
      </c>
      <c r="C44" s="76">
        <f t="shared" si="2"/>
        <v>-24.98</v>
      </c>
      <c r="D44" s="77"/>
      <c r="E44" s="40">
        <v>-0.46999999999999886</v>
      </c>
      <c r="F44" s="41">
        <v>0</v>
      </c>
      <c r="G44" s="41">
        <v>0</v>
      </c>
      <c r="H44" s="41">
        <v>0</v>
      </c>
      <c r="I44" s="41">
        <v>-1.1400000000000006</v>
      </c>
      <c r="J44" s="41">
        <v>0</v>
      </c>
      <c r="K44" s="41">
        <v>0</v>
      </c>
      <c r="L44" s="41">
        <v>-4.2699999999999996</v>
      </c>
      <c r="M44" s="41">
        <v>-2.9699999999999989</v>
      </c>
      <c r="N44" s="41">
        <v>-13.41</v>
      </c>
      <c r="O44" s="41">
        <v>-2.7200000000000024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2">
        <v>0</v>
      </c>
    </row>
    <row r="45" spans="2:29" ht="17.25" thickTop="1" thickBot="1" x14ac:dyDescent="0.3">
      <c r="B45" s="43" t="str">
        <f t="shared" si="1"/>
        <v>07.09.2022</v>
      </c>
      <c r="C45" s="76">
        <f t="shared" si="2"/>
        <v>-49.379999999999995</v>
      </c>
      <c r="D45" s="77"/>
      <c r="E45" s="40">
        <v>0</v>
      </c>
      <c r="F45" s="41">
        <v>-0.51000000000000156</v>
      </c>
      <c r="G45" s="41">
        <v>0</v>
      </c>
      <c r="H45" s="41">
        <v>0</v>
      </c>
      <c r="I45" s="41">
        <v>0</v>
      </c>
      <c r="J45" s="41">
        <v>-0.80000000000000071</v>
      </c>
      <c r="K45" s="41">
        <v>-0.42999999999999972</v>
      </c>
      <c r="L45" s="41">
        <v>-13.23</v>
      </c>
      <c r="M45" s="41">
        <v>-10.600000000000001</v>
      </c>
      <c r="N45" s="41">
        <v>-12.29</v>
      </c>
      <c r="O45" s="41">
        <v>-1.9699999999999989</v>
      </c>
      <c r="P45" s="41">
        <v>-3.120000000000001</v>
      </c>
      <c r="Q45" s="41">
        <v>-2.7699999999999996</v>
      </c>
      <c r="R45" s="41">
        <v>0</v>
      </c>
      <c r="S45" s="41">
        <v>0</v>
      </c>
      <c r="T45" s="41">
        <v>-1.9999999999999574E-2</v>
      </c>
      <c r="U45" s="41">
        <v>0</v>
      </c>
      <c r="V45" s="41">
        <v>0</v>
      </c>
      <c r="W45" s="41">
        <v>0</v>
      </c>
      <c r="X45" s="41">
        <v>-3.6400000000000006</v>
      </c>
      <c r="Y45" s="41">
        <v>0</v>
      </c>
      <c r="Z45" s="41">
        <v>0</v>
      </c>
      <c r="AA45" s="41">
        <v>0</v>
      </c>
      <c r="AB45" s="42">
        <v>0</v>
      </c>
    </row>
    <row r="46" spans="2:29" ht="17.25" thickTop="1" thickBot="1" x14ac:dyDescent="0.3">
      <c r="B46" s="43" t="str">
        <f t="shared" si="1"/>
        <v>08.09.2022</v>
      </c>
      <c r="C46" s="76">
        <f t="shared" si="2"/>
        <v>-106.80000000000001</v>
      </c>
      <c r="D46" s="77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-10.92</v>
      </c>
      <c r="O46" s="41">
        <v>-14.49</v>
      </c>
      <c r="P46" s="41">
        <v>-13.77</v>
      </c>
      <c r="Q46" s="41">
        <v>-6.07</v>
      </c>
      <c r="R46" s="41">
        <v>-13.44</v>
      </c>
      <c r="S46" s="41">
        <v>-13.12</v>
      </c>
      <c r="T46" s="41">
        <v>-13.61</v>
      </c>
      <c r="U46" s="41">
        <v>-13.02</v>
      </c>
      <c r="V46" s="41">
        <v>-2.6499999999999986</v>
      </c>
      <c r="W46" s="41">
        <v>0</v>
      </c>
      <c r="X46" s="41">
        <v>-5.7100000000000009</v>
      </c>
      <c r="Y46" s="41">
        <v>0</v>
      </c>
      <c r="Z46" s="41">
        <v>0</v>
      </c>
      <c r="AA46" s="41">
        <v>0</v>
      </c>
      <c r="AB46" s="42">
        <v>0</v>
      </c>
    </row>
    <row r="47" spans="2:29" ht="17.25" thickTop="1" thickBot="1" x14ac:dyDescent="0.3">
      <c r="B47" s="43" t="str">
        <f t="shared" si="1"/>
        <v>09.09.2022</v>
      </c>
      <c r="C47" s="76">
        <f t="shared" si="2"/>
        <v>-138.69</v>
      </c>
      <c r="D47" s="77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-9.73</v>
      </c>
      <c r="O47" s="41">
        <v>-15.219999999999999</v>
      </c>
      <c r="P47" s="41">
        <v>-13.93</v>
      </c>
      <c r="Q47" s="41">
        <v>-13.959999999999999</v>
      </c>
      <c r="R47" s="41">
        <v>-13.99</v>
      </c>
      <c r="S47" s="41">
        <v>-12.86</v>
      </c>
      <c r="T47" s="41">
        <v>-13.649999999999999</v>
      </c>
      <c r="U47" s="41">
        <v>-9.4699999999999989</v>
      </c>
      <c r="V47" s="41">
        <v>-2.6799999999999997</v>
      </c>
      <c r="W47" s="41">
        <v>-9.43</v>
      </c>
      <c r="X47" s="41">
        <v>0</v>
      </c>
      <c r="Y47" s="41">
        <v>-4.82</v>
      </c>
      <c r="Z47" s="41">
        <v>-13.819999999999999</v>
      </c>
      <c r="AA47" s="41">
        <v>-2.1499999999999986</v>
      </c>
      <c r="AB47" s="42">
        <v>-2.9800000000000004</v>
      </c>
    </row>
    <row r="48" spans="2:29" ht="17.25" thickTop="1" thickBot="1" x14ac:dyDescent="0.3">
      <c r="B48" s="43" t="str">
        <f t="shared" si="1"/>
        <v>10.09.2022</v>
      </c>
      <c r="C48" s="76">
        <f t="shared" si="2"/>
        <v>-16.290000000000003</v>
      </c>
      <c r="D48" s="77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-4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-0.26000000000000156</v>
      </c>
      <c r="Y48" s="41">
        <v>0</v>
      </c>
      <c r="Z48" s="41">
        <v>-0.48000000000000043</v>
      </c>
      <c r="AA48" s="41">
        <v>-11.55</v>
      </c>
      <c r="AB48" s="42">
        <v>0</v>
      </c>
    </row>
    <row r="49" spans="2:28" ht="17.25" thickTop="1" thickBot="1" x14ac:dyDescent="0.3">
      <c r="B49" s="43" t="str">
        <f t="shared" si="1"/>
        <v>11.09.2022</v>
      </c>
      <c r="C49" s="76">
        <f t="shared" si="2"/>
        <v>-76.320000000000022</v>
      </c>
      <c r="D49" s="77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-9.07</v>
      </c>
      <c r="N49" s="41">
        <v>-12.870000000000001</v>
      </c>
      <c r="O49" s="41">
        <v>-3.1300000000000026</v>
      </c>
      <c r="P49" s="41">
        <v>-12.72</v>
      </c>
      <c r="Q49" s="41">
        <v>-12.260000000000002</v>
      </c>
      <c r="R49" s="41">
        <v>-8.6900000000000013</v>
      </c>
      <c r="S49" s="41">
        <v>-0.25</v>
      </c>
      <c r="T49" s="41">
        <v>0</v>
      </c>
      <c r="U49" s="41">
        <v>0</v>
      </c>
      <c r="V49" s="41">
        <v>0</v>
      </c>
      <c r="W49" s="41">
        <v>-1.7100000000000009</v>
      </c>
      <c r="X49" s="41">
        <v>-6.66</v>
      </c>
      <c r="Y49" s="41">
        <v>-2.6999999999999993</v>
      </c>
      <c r="Z49" s="41">
        <v>-3.0599999999999987</v>
      </c>
      <c r="AA49" s="41">
        <v>0</v>
      </c>
      <c r="AB49" s="42">
        <v>-3.1999999999999993</v>
      </c>
    </row>
    <row r="50" spans="2:28" ht="17.25" thickTop="1" thickBot="1" x14ac:dyDescent="0.3">
      <c r="B50" s="43" t="str">
        <f t="shared" si="1"/>
        <v>12.09.2022</v>
      </c>
      <c r="C50" s="76">
        <f t="shared" si="2"/>
        <v>-48.010000000000005</v>
      </c>
      <c r="D50" s="77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-2</v>
      </c>
      <c r="M50" s="41">
        <v>-3.5500000000000007</v>
      </c>
      <c r="N50" s="41">
        <v>-6.4500000000000028</v>
      </c>
      <c r="O50" s="41">
        <v>-5.0500000000000007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-2.5300000000000011</v>
      </c>
      <c r="V50" s="41">
        <v>-7.620000000000001</v>
      </c>
      <c r="W50" s="41">
        <v>-1.6000000000000014</v>
      </c>
      <c r="X50" s="41">
        <v>0</v>
      </c>
      <c r="Y50" s="41">
        <v>-8.370000000000001</v>
      </c>
      <c r="Z50" s="41">
        <v>-10.84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13.09.2022</v>
      </c>
      <c r="C51" s="76">
        <f t="shared" si="2"/>
        <v>-29.450000000000003</v>
      </c>
      <c r="D51" s="77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-2.2699999999999996</v>
      </c>
      <c r="P51" s="41">
        <v>-5.240000000000002</v>
      </c>
      <c r="Q51" s="41">
        <v>-1.4100000000000001</v>
      </c>
      <c r="R51" s="41">
        <v>-0.33999999999999986</v>
      </c>
      <c r="S51" s="41">
        <v>-5.1400000000000006</v>
      </c>
      <c r="T51" s="41">
        <v>-13.760000000000002</v>
      </c>
      <c r="U51" s="41">
        <v>-1.2899999999999991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14.09.2022</v>
      </c>
      <c r="C52" s="76">
        <f t="shared" si="2"/>
        <v>-57.009999999999991</v>
      </c>
      <c r="D52" s="77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-10.77</v>
      </c>
      <c r="M52" s="41">
        <v>-14.02</v>
      </c>
      <c r="N52" s="41">
        <v>-13.61</v>
      </c>
      <c r="O52" s="41">
        <v>-11.560000000000002</v>
      </c>
      <c r="P52" s="41">
        <v>0</v>
      </c>
      <c r="Q52" s="41">
        <v>0</v>
      </c>
      <c r="R52" s="41">
        <v>0</v>
      </c>
      <c r="S52" s="41">
        <v>-1.4000000000000021</v>
      </c>
      <c r="T52" s="41">
        <v>-1.259999999999998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-4.389999999999997</v>
      </c>
      <c r="AA52" s="41">
        <v>0</v>
      </c>
      <c r="AB52" s="42">
        <v>0</v>
      </c>
    </row>
    <row r="53" spans="2:28" ht="17.25" thickTop="1" thickBot="1" x14ac:dyDescent="0.3">
      <c r="B53" s="43" t="str">
        <f t="shared" si="1"/>
        <v>15.09.2022</v>
      </c>
      <c r="C53" s="76">
        <f t="shared" si="2"/>
        <v>-42.570000000000007</v>
      </c>
      <c r="D53" s="77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-0.35000000000000142</v>
      </c>
      <c r="L53" s="41">
        <v>-14.040000000000001</v>
      </c>
      <c r="M53" s="41">
        <v>-13.04</v>
      </c>
      <c r="N53" s="41">
        <v>-11.970000000000002</v>
      </c>
      <c r="O53" s="41">
        <v>-2.1400000000000006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-1.0300000000000011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16.09.2022</v>
      </c>
      <c r="C54" s="76">
        <f t="shared" si="2"/>
        <v>-123.37</v>
      </c>
      <c r="D54" s="77"/>
      <c r="E54" s="40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-6.120000000000001</v>
      </c>
      <c r="M54" s="44">
        <v>-3.7000000000000028</v>
      </c>
      <c r="N54" s="44">
        <v>-10.73</v>
      </c>
      <c r="O54" s="44">
        <v>-13.360000000000001</v>
      </c>
      <c r="P54" s="44">
        <v>-2.66</v>
      </c>
      <c r="Q54" s="44">
        <v>-2.6999999999999993</v>
      </c>
      <c r="R54" s="44">
        <v>0</v>
      </c>
      <c r="S54" s="44">
        <v>0</v>
      </c>
      <c r="T54" s="44">
        <v>-9.32</v>
      </c>
      <c r="U54" s="44">
        <v>-0.39000000000000057</v>
      </c>
      <c r="V54" s="44">
        <v>-9.4499999999999993</v>
      </c>
      <c r="W54" s="44">
        <v>-6.509999999999998</v>
      </c>
      <c r="X54" s="44">
        <v>-13.25</v>
      </c>
      <c r="Y54" s="44">
        <v>-7.98</v>
      </c>
      <c r="Z54" s="44">
        <v>-11.2</v>
      </c>
      <c r="AA54" s="44">
        <v>-13.67</v>
      </c>
      <c r="AB54" s="42">
        <v>-12.330000000000002</v>
      </c>
    </row>
    <row r="55" spans="2:28" ht="17.25" thickTop="1" thickBot="1" x14ac:dyDescent="0.3">
      <c r="B55" s="43" t="str">
        <f t="shared" si="1"/>
        <v>17.09.2022</v>
      </c>
      <c r="C55" s="76">
        <f t="shared" si="2"/>
        <v>-86.039999999999992</v>
      </c>
      <c r="D55" s="77"/>
      <c r="E55" s="40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-0.28999999999999915</v>
      </c>
      <c r="N55" s="44">
        <v>0</v>
      </c>
      <c r="O55" s="44">
        <v>0</v>
      </c>
      <c r="P55" s="44">
        <v>-10.719999999999999</v>
      </c>
      <c r="Q55" s="44">
        <v>-13.79</v>
      </c>
      <c r="R55" s="44">
        <v>-9.5299999999999976</v>
      </c>
      <c r="S55" s="44">
        <v>0</v>
      </c>
      <c r="T55" s="44">
        <v>-10.490000000000002</v>
      </c>
      <c r="U55" s="44">
        <v>-11.200000000000003</v>
      </c>
      <c r="V55" s="44">
        <v>-13.62</v>
      </c>
      <c r="W55" s="44">
        <v>-13.72</v>
      </c>
      <c r="X55" s="44">
        <v>0</v>
      </c>
      <c r="Y55" s="44">
        <v>-0.94000000000000128</v>
      </c>
      <c r="Z55" s="44">
        <v>-1.7399999999999984</v>
      </c>
      <c r="AA55" s="44">
        <v>0</v>
      </c>
      <c r="AB55" s="42">
        <v>0</v>
      </c>
    </row>
    <row r="56" spans="2:28" ht="17.25" thickTop="1" thickBot="1" x14ac:dyDescent="0.3">
      <c r="B56" s="43" t="str">
        <f t="shared" si="1"/>
        <v>18.09.2022</v>
      </c>
      <c r="C56" s="76">
        <f t="shared" si="2"/>
        <v>-56.659999999999989</v>
      </c>
      <c r="D56" s="77"/>
      <c r="E56" s="40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-15.27</v>
      </c>
      <c r="N56" s="44">
        <v>-0.94000000000000128</v>
      </c>
      <c r="O56" s="44">
        <v>-13.33</v>
      </c>
      <c r="P56" s="44">
        <v>-2.2300000000000004</v>
      </c>
      <c r="Q56" s="44">
        <v>0</v>
      </c>
      <c r="R56" s="44">
        <v>-2.2199999999999989</v>
      </c>
      <c r="S56" s="44">
        <v>-3.6900000000000013</v>
      </c>
      <c r="T56" s="44">
        <v>-11.879999999999999</v>
      </c>
      <c r="U56" s="44">
        <v>0</v>
      </c>
      <c r="V56" s="44">
        <v>0</v>
      </c>
      <c r="W56" s="44">
        <v>0</v>
      </c>
      <c r="X56" s="44">
        <v>0</v>
      </c>
      <c r="Y56" s="44">
        <v>-7.1000000000000014</v>
      </c>
      <c r="Z56" s="44">
        <v>0</v>
      </c>
      <c r="AA56" s="44">
        <v>0</v>
      </c>
      <c r="AB56" s="42">
        <v>0</v>
      </c>
    </row>
    <row r="57" spans="2:28" ht="17.25" thickTop="1" thickBot="1" x14ac:dyDescent="0.3">
      <c r="B57" s="43" t="str">
        <f t="shared" si="1"/>
        <v>19.09.2022</v>
      </c>
      <c r="C57" s="76">
        <f t="shared" si="2"/>
        <v>-159.25</v>
      </c>
      <c r="D57" s="77"/>
      <c r="E57" s="40">
        <v>-10.52</v>
      </c>
      <c r="F57" s="44">
        <v>0</v>
      </c>
      <c r="G57" s="44">
        <v>-9.5599999999999987</v>
      </c>
      <c r="H57" s="44">
        <v>-10.7</v>
      </c>
      <c r="I57" s="44">
        <v>-10.35</v>
      </c>
      <c r="J57" s="44">
        <v>-9.4200000000000017</v>
      </c>
      <c r="K57" s="44">
        <v>-9.4899999999999984</v>
      </c>
      <c r="L57" s="44">
        <v>-14.56</v>
      </c>
      <c r="M57" s="44">
        <v>-9.0500000000000007</v>
      </c>
      <c r="N57" s="44">
        <v>-9.7399999999999984</v>
      </c>
      <c r="O57" s="44">
        <v>-11.78</v>
      </c>
      <c r="P57" s="44">
        <v>-11.93</v>
      </c>
      <c r="Q57" s="44">
        <v>-12.33</v>
      </c>
      <c r="R57" s="44">
        <v>-8.379999999999999</v>
      </c>
      <c r="S57" s="44">
        <v>-10.650000000000002</v>
      </c>
      <c r="T57" s="44">
        <v>-8.5200000000000031</v>
      </c>
      <c r="U57" s="44">
        <v>-1.8500000000000014</v>
      </c>
      <c r="V57" s="44">
        <v>0</v>
      </c>
      <c r="W57" s="44">
        <v>0</v>
      </c>
      <c r="X57" s="44">
        <v>0</v>
      </c>
      <c r="Y57" s="44">
        <v>0</v>
      </c>
      <c r="Z57" s="44">
        <v>-0.42000000000000171</v>
      </c>
      <c r="AA57" s="44">
        <v>0</v>
      </c>
      <c r="AB57" s="42">
        <v>0</v>
      </c>
    </row>
    <row r="58" spans="2:28" ht="17.25" thickTop="1" thickBot="1" x14ac:dyDescent="0.3">
      <c r="B58" s="43" t="str">
        <f t="shared" si="1"/>
        <v>20.09.2022</v>
      </c>
      <c r="C58" s="76">
        <f t="shared" si="2"/>
        <v>-103.23999999999998</v>
      </c>
      <c r="D58" s="77"/>
      <c r="E58" s="40">
        <v>-7.7199999999999989</v>
      </c>
      <c r="F58" s="44">
        <v>0</v>
      </c>
      <c r="G58" s="44">
        <v>0</v>
      </c>
      <c r="H58" s="44">
        <v>0</v>
      </c>
      <c r="I58" s="44">
        <v>0</v>
      </c>
      <c r="J58" s="44">
        <v>-3.0399999999999991</v>
      </c>
      <c r="K58" s="44">
        <v>0</v>
      </c>
      <c r="L58" s="44">
        <v>0</v>
      </c>
      <c r="M58" s="44">
        <v>-9.7899999999999991</v>
      </c>
      <c r="N58" s="44">
        <v>-13.159999999999998</v>
      </c>
      <c r="O58" s="44">
        <v>-10.379999999999999</v>
      </c>
      <c r="P58" s="44">
        <v>-9.25</v>
      </c>
      <c r="Q58" s="44">
        <v>-14.440000000000001</v>
      </c>
      <c r="R58" s="44">
        <v>-13.559999999999999</v>
      </c>
      <c r="S58" s="44">
        <v>-8.43</v>
      </c>
      <c r="T58" s="44">
        <v>-3.2899999999999991</v>
      </c>
      <c r="U58" s="44">
        <v>-0.37000000000000099</v>
      </c>
      <c r="V58" s="44">
        <v>-0.55999999999999872</v>
      </c>
      <c r="W58" s="44">
        <v>0</v>
      </c>
      <c r="X58" s="44">
        <v>0</v>
      </c>
      <c r="Y58" s="44">
        <v>0</v>
      </c>
      <c r="Z58" s="44">
        <v>-6.8500000000000014</v>
      </c>
      <c r="AA58" s="44">
        <v>0</v>
      </c>
      <c r="AB58" s="42">
        <v>-2.3999999999999986</v>
      </c>
    </row>
    <row r="59" spans="2:28" ht="17.25" thickTop="1" thickBot="1" x14ac:dyDescent="0.3">
      <c r="B59" s="43" t="str">
        <f t="shared" si="1"/>
        <v>21.09.2022</v>
      </c>
      <c r="C59" s="76">
        <f t="shared" si="2"/>
        <v>-53.099999999999994</v>
      </c>
      <c r="D59" s="77"/>
      <c r="E59" s="40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-10.89</v>
      </c>
      <c r="P59" s="44">
        <v>-11.940000000000001</v>
      </c>
      <c r="Q59" s="44">
        <v>-9.39</v>
      </c>
      <c r="R59" s="44">
        <v>-5.2299999999999969</v>
      </c>
      <c r="S59" s="44">
        <v>0</v>
      </c>
      <c r="T59" s="44">
        <v>-12.75</v>
      </c>
      <c r="U59" s="44">
        <v>-2.9000000000000021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2">
        <v>0</v>
      </c>
    </row>
    <row r="60" spans="2:28" ht="17.25" thickTop="1" thickBot="1" x14ac:dyDescent="0.3">
      <c r="B60" s="43" t="str">
        <f t="shared" si="1"/>
        <v>22.09.2022</v>
      </c>
      <c r="C60" s="76">
        <f t="shared" si="2"/>
        <v>-35.89</v>
      </c>
      <c r="D60" s="77"/>
      <c r="E60" s="40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-5.25</v>
      </c>
      <c r="M60" s="44">
        <v>0</v>
      </c>
      <c r="N60" s="44">
        <v>0</v>
      </c>
      <c r="O60" s="44">
        <v>-2</v>
      </c>
      <c r="P60" s="44">
        <v>-10.740000000000002</v>
      </c>
      <c r="Q60" s="44">
        <v>-11.060000000000002</v>
      </c>
      <c r="R60" s="44">
        <v>-3.2800000000000011</v>
      </c>
      <c r="S60" s="44">
        <v>-1.5199999999999996</v>
      </c>
      <c r="T60" s="44">
        <v>-1.7399999999999984</v>
      </c>
      <c r="U60" s="44">
        <v>-0.30000000000000071</v>
      </c>
      <c r="V60" s="44">
        <v>0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2">
        <v>0</v>
      </c>
    </row>
    <row r="61" spans="2:28" ht="17.25" thickTop="1" thickBot="1" x14ac:dyDescent="0.3">
      <c r="B61" s="43" t="str">
        <f t="shared" si="1"/>
        <v>23.09.2022</v>
      </c>
      <c r="C61" s="76">
        <f t="shared" si="2"/>
        <v>-72.259999999999991</v>
      </c>
      <c r="D61" s="77"/>
      <c r="E61" s="40">
        <v>0</v>
      </c>
      <c r="F61" s="44">
        <v>0</v>
      </c>
      <c r="G61" s="44">
        <v>0</v>
      </c>
      <c r="H61" s="44">
        <v>0</v>
      </c>
      <c r="I61" s="44">
        <v>-7.9699999999999989</v>
      </c>
      <c r="J61" s="44">
        <v>0</v>
      </c>
      <c r="K61" s="44">
        <v>0</v>
      </c>
      <c r="L61" s="44">
        <v>0</v>
      </c>
      <c r="M61" s="44">
        <v>0</v>
      </c>
      <c r="N61" s="44">
        <v>-11.780000000000001</v>
      </c>
      <c r="O61" s="44">
        <v>-11.169999999999998</v>
      </c>
      <c r="P61" s="44">
        <v>-10.670000000000002</v>
      </c>
      <c r="Q61" s="44">
        <v>0</v>
      </c>
      <c r="R61" s="44">
        <v>-4.66</v>
      </c>
      <c r="S61" s="44">
        <v>-6.34</v>
      </c>
      <c r="T61" s="44">
        <v>-7.9400000000000013</v>
      </c>
      <c r="U61" s="44">
        <v>-0.67000000000000171</v>
      </c>
      <c r="V61" s="44">
        <v>0</v>
      </c>
      <c r="W61" s="44">
        <v>0</v>
      </c>
      <c r="X61" s="44">
        <v>0</v>
      </c>
      <c r="Y61" s="44">
        <v>0</v>
      </c>
      <c r="Z61" s="44">
        <v>-5.4600000000000009</v>
      </c>
      <c r="AA61" s="44">
        <v>0</v>
      </c>
      <c r="AB61" s="42">
        <v>-5.6000000000000014</v>
      </c>
    </row>
    <row r="62" spans="2:28" ht="17.25" thickTop="1" thickBot="1" x14ac:dyDescent="0.3">
      <c r="B62" s="43" t="str">
        <f t="shared" si="1"/>
        <v>24.09.2022</v>
      </c>
      <c r="C62" s="76">
        <f t="shared" si="2"/>
        <v>-83.029999999999987</v>
      </c>
      <c r="D62" s="77"/>
      <c r="E62" s="40">
        <v>0</v>
      </c>
      <c r="F62" s="44">
        <v>0</v>
      </c>
      <c r="G62" s="44">
        <v>-4.7199999999999989</v>
      </c>
      <c r="H62" s="44">
        <v>0</v>
      </c>
      <c r="I62" s="44">
        <v>0</v>
      </c>
      <c r="J62" s="44">
        <v>0</v>
      </c>
      <c r="K62" s="44">
        <v>0</v>
      </c>
      <c r="L62" s="44">
        <v>-1.8999999999999986</v>
      </c>
      <c r="M62" s="44">
        <v>-1.1700000000000017</v>
      </c>
      <c r="N62" s="44">
        <v>-10.190000000000001</v>
      </c>
      <c r="O62" s="44">
        <v>-12.570000000000002</v>
      </c>
      <c r="P62" s="44">
        <v>-12.09</v>
      </c>
      <c r="Q62" s="44">
        <v>-12.610000000000001</v>
      </c>
      <c r="R62" s="44">
        <v>-10.830000000000002</v>
      </c>
      <c r="S62" s="44">
        <v>0</v>
      </c>
      <c r="T62" s="44">
        <v>-2.6599999999999966</v>
      </c>
      <c r="U62" s="44">
        <v>-11.52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-2.7699999999999996</v>
      </c>
      <c r="AB62" s="42">
        <v>0</v>
      </c>
    </row>
    <row r="63" spans="2:28" ht="17.25" thickTop="1" thickBot="1" x14ac:dyDescent="0.3">
      <c r="B63" s="43" t="str">
        <f t="shared" si="1"/>
        <v>25.09.2022</v>
      </c>
      <c r="C63" s="76">
        <f t="shared" si="2"/>
        <v>-63.589999999999996</v>
      </c>
      <c r="D63" s="77"/>
      <c r="E63" s="40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-1</v>
      </c>
      <c r="M63" s="44">
        <v>0</v>
      </c>
      <c r="N63" s="44">
        <v>0</v>
      </c>
      <c r="O63" s="44">
        <v>-11.23</v>
      </c>
      <c r="P63" s="44">
        <v>-12.849999999999998</v>
      </c>
      <c r="Q63" s="44">
        <v>-12.760000000000002</v>
      </c>
      <c r="R63" s="44">
        <v>-7.3699999999999974</v>
      </c>
      <c r="S63" s="44">
        <v>0</v>
      </c>
      <c r="T63" s="44">
        <v>-9.4700000000000024</v>
      </c>
      <c r="U63" s="44">
        <v>0</v>
      </c>
      <c r="V63" s="44">
        <v>0</v>
      </c>
      <c r="W63" s="44">
        <v>-1.629999999999999</v>
      </c>
      <c r="X63" s="44">
        <v>0</v>
      </c>
      <c r="Y63" s="44">
        <v>-0.32000000000000028</v>
      </c>
      <c r="Z63" s="44">
        <v>-1.8099999999999987</v>
      </c>
      <c r="AA63" s="44">
        <v>-5.1499999999999986</v>
      </c>
      <c r="AB63" s="42">
        <v>0</v>
      </c>
    </row>
    <row r="64" spans="2:28" ht="17.25" thickTop="1" thickBot="1" x14ac:dyDescent="0.3">
      <c r="B64" s="43" t="str">
        <f t="shared" si="1"/>
        <v>26.09.2022</v>
      </c>
      <c r="C64" s="76">
        <f t="shared" si="2"/>
        <v>-9.0000000000000036</v>
      </c>
      <c r="D64" s="77"/>
      <c r="E64" s="40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-0.35000000000000142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-0.67999999999999972</v>
      </c>
      <c r="Z64" s="44">
        <v>-7.9400000000000013</v>
      </c>
      <c r="AA64" s="44">
        <v>-3.0000000000001137E-2</v>
      </c>
      <c r="AB64" s="42">
        <v>0</v>
      </c>
    </row>
    <row r="65" spans="2:29" ht="17.25" thickTop="1" thickBot="1" x14ac:dyDescent="0.3">
      <c r="B65" s="43" t="str">
        <f t="shared" si="1"/>
        <v>27.09.2022</v>
      </c>
      <c r="C65" s="76">
        <f t="shared" si="2"/>
        <v>-45.129999999999995</v>
      </c>
      <c r="D65" s="77"/>
      <c r="E65" s="40">
        <v>-7.5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-12.870000000000001</v>
      </c>
      <c r="P65" s="44">
        <v>-2.6099999999999994</v>
      </c>
      <c r="Q65" s="44">
        <v>-4.4200000000000017</v>
      </c>
      <c r="R65" s="44">
        <v>-2.7399999999999984</v>
      </c>
      <c r="S65" s="44">
        <v>-1.7300000000000004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-0.62999999999999901</v>
      </c>
      <c r="Z65" s="44">
        <v>-12.629999999999999</v>
      </c>
      <c r="AA65" s="44">
        <v>0</v>
      </c>
      <c r="AB65" s="42">
        <v>0</v>
      </c>
    </row>
    <row r="66" spans="2:29" ht="17.25" thickTop="1" thickBot="1" x14ac:dyDescent="0.3">
      <c r="B66" s="43" t="str">
        <f t="shared" si="1"/>
        <v>28.09.2022</v>
      </c>
      <c r="C66" s="76">
        <f t="shared" si="2"/>
        <v>-117.73000000000002</v>
      </c>
      <c r="D66" s="77"/>
      <c r="E66" s="40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-6.66</v>
      </c>
      <c r="L66" s="44">
        <v>-12.400000000000002</v>
      </c>
      <c r="M66" s="44">
        <v>0</v>
      </c>
      <c r="N66" s="44">
        <v>-8.66</v>
      </c>
      <c r="O66" s="44">
        <v>-6.8100000000000023</v>
      </c>
      <c r="P66" s="44">
        <v>-11.889999999999997</v>
      </c>
      <c r="Q66" s="44">
        <v>-7.8100000000000023</v>
      </c>
      <c r="R66" s="44">
        <v>-3.1300000000000026</v>
      </c>
      <c r="S66" s="44">
        <v>-8.9999999999999858E-2</v>
      </c>
      <c r="T66" s="44">
        <v>-5.5399999999999991</v>
      </c>
      <c r="U66" s="44">
        <v>-11.469999999999999</v>
      </c>
      <c r="V66" s="44">
        <v>-0.12000000000000099</v>
      </c>
      <c r="W66" s="44">
        <v>-12.030000000000001</v>
      </c>
      <c r="X66" s="44">
        <v>-11.649999999999999</v>
      </c>
      <c r="Y66" s="44">
        <v>-12.719999999999999</v>
      </c>
      <c r="Z66" s="44">
        <v>-3.6999999999999993</v>
      </c>
      <c r="AA66" s="44">
        <v>0</v>
      </c>
      <c r="AB66" s="42">
        <v>-3.0500000000000007</v>
      </c>
    </row>
    <row r="67" spans="2:29" ht="17.25" thickTop="1" thickBot="1" x14ac:dyDescent="0.3">
      <c r="B67" s="43" t="str">
        <f t="shared" si="1"/>
        <v>29.09.2022</v>
      </c>
      <c r="C67" s="76">
        <f t="shared" si="2"/>
        <v>-50.789999999999992</v>
      </c>
      <c r="D67" s="77"/>
      <c r="E67" s="40">
        <v>-1.0000000000001563E-2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-9.66</v>
      </c>
      <c r="L67" s="44">
        <v>-13.18</v>
      </c>
      <c r="M67" s="44">
        <v>-7.48</v>
      </c>
      <c r="N67" s="44">
        <v>-6</v>
      </c>
      <c r="O67" s="44">
        <v>-5.0000000000000711E-2</v>
      </c>
      <c r="P67" s="44">
        <v>-2.66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4">
        <v>0</v>
      </c>
      <c r="W67" s="44">
        <v>0</v>
      </c>
      <c r="X67" s="44">
        <v>-1.5</v>
      </c>
      <c r="Y67" s="44">
        <v>0</v>
      </c>
      <c r="Z67" s="44">
        <v>-10.25</v>
      </c>
      <c r="AA67" s="44">
        <v>0</v>
      </c>
      <c r="AB67" s="42">
        <v>0</v>
      </c>
    </row>
    <row r="68" spans="2:29" ht="17.25" thickTop="1" thickBot="1" x14ac:dyDescent="0.3">
      <c r="B68" s="43" t="str">
        <f t="shared" si="1"/>
        <v>30.09.2022</v>
      </c>
      <c r="C68" s="76">
        <f t="shared" si="2"/>
        <v>-163</v>
      </c>
      <c r="D68" s="77"/>
      <c r="E68" s="40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-4.8099999999999987</v>
      </c>
      <c r="L68" s="44">
        <v>-11.099999999999998</v>
      </c>
      <c r="M68" s="44">
        <v>-1.9499999999999993</v>
      </c>
      <c r="N68" s="44">
        <v>-11.18</v>
      </c>
      <c r="O68" s="44">
        <v>-12.220000000000002</v>
      </c>
      <c r="P68" s="44">
        <v>-13.479999999999999</v>
      </c>
      <c r="Q68" s="44">
        <v>-11.389999999999999</v>
      </c>
      <c r="R68" s="44">
        <v>-12.829999999999998</v>
      </c>
      <c r="S68" s="44">
        <v>-13.06</v>
      </c>
      <c r="T68" s="44">
        <v>-8.4600000000000009</v>
      </c>
      <c r="U68" s="44">
        <v>-9</v>
      </c>
      <c r="V68" s="44">
        <v>-9.52</v>
      </c>
      <c r="W68" s="44">
        <v>-0.30999999999999872</v>
      </c>
      <c r="X68" s="44">
        <v>-12</v>
      </c>
      <c r="Y68" s="44">
        <v>-12.680000000000001</v>
      </c>
      <c r="Z68" s="44">
        <v>-11.870000000000001</v>
      </c>
      <c r="AA68" s="44">
        <v>0</v>
      </c>
      <c r="AB68" s="42">
        <v>-7.1400000000000006</v>
      </c>
    </row>
    <row r="69" spans="2:29" ht="16.5" thickTop="1" x14ac:dyDescent="0.25">
      <c r="B69" s="45" t="str">
        <f t="shared" si="1"/>
        <v>31.09.2022</v>
      </c>
      <c r="C69" s="78">
        <f>SUM(E69:AB69)</f>
        <v>0</v>
      </c>
      <c r="D69" s="79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8"/>
    </row>
    <row r="70" spans="2:29" x14ac:dyDescent="0.25">
      <c r="D70" s="50"/>
    </row>
    <row r="72" spans="2:29" ht="24.75" customHeight="1" thickBot="1" x14ac:dyDescent="0.3">
      <c r="B72" s="80" t="s">
        <v>36</v>
      </c>
      <c r="C72" s="82" t="s">
        <v>37</v>
      </c>
      <c r="D72" s="83"/>
      <c r="E72" s="86" t="s">
        <v>75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9" ht="15.75" customHeight="1" thickTop="1" thickBot="1" x14ac:dyDescent="0.3">
      <c r="B73" s="81"/>
      <c r="C73" s="84"/>
      <c r="D73" s="85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9" t="s">
        <v>25</v>
      </c>
      <c r="AC73" s="4"/>
    </row>
    <row r="74" spans="2:29" ht="17.25" thickTop="1" thickBot="1" x14ac:dyDescent="0.3">
      <c r="B74" s="39" t="str">
        <f>B39</f>
        <v>01.09.2022</v>
      </c>
      <c r="C74" s="51">
        <f>SUMIF(E74:AB74,"&gt;0")</f>
        <v>11.965</v>
      </c>
      <c r="D74" s="52">
        <f>SUMIF(E74:AB74,"&lt;0")</f>
        <v>-129.83750000000001</v>
      </c>
      <c r="E74" s="53">
        <f>E4+E39</f>
        <v>0</v>
      </c>
      <c r="F74" s="54">
        <f t="shared" ref="F74:AB74" si="3">F4+F39</f>
        <v>0</v>
      </c>
      <c r="G74" s="54">
        <f t="shared" si="3"/>
        <v>0</v>
      </c>
      <c r="H74" s="54">
        <f t="shared" si="3"/>
        <v>0</v>
      </c>
      <c r="I74" s="54">
        <f t="shared" si="3"/>
        <v>0</v>
      </c>
      <c r="J74" s="54">
        <f t="shared" si="3"/>
        <v>0</v>
      </c>
      <c r="K74" s="54">
        <f t="shared" si="3"/>
        <v>0</v>
      </c>
      <c r="L74" s="54">
        <f t="shared" si="3"/>
        <v>0</v>
      </c>
      <c r="M74" s="54">
        <f t="shared" si="3"/>
        <v>-3.01</v>
      </c>
      <c r="N74" s="54">
        <f t="shared" si="3"/>
        <v>-12.920000000000002</v>
      </c>
      <c r="O74" s="54">
        <f t="shared" si="3"/>
        <v>-13.114999999999998</v>
      </c>
      <c r="P74" s="54">
        <f t="shared" si="3"/>
        <v>-9.2500000000001137E-2</v>
      </c>
      <c r="Q74" s="54">
        <f t="shared" si="3"/>
        <v>0.80499999999999972</v>
      </c>
      <c r="R74" s="55">
        <f t="shared" si="3"/>
        <v>-7.4450000000000003</v>
      </c>
      <c r="S74" s="56">
        <f t="shared" si="3"/>
        <v>-7.302500000000002</v>
      </c>
      <c r="T74" s="44">
        <f t="shared" si="3"/>
        <v>-12.767500000000002</v>
      </c>
      <c r="U74" s="44">
        <f t="shared" si="3"/>
        <v>-12.59</v>
      </c>
      <c r="V74" s="44">
        <f t="shared" si="3"/>
        <v>-9.8024999999999984</v>
      </c>
      <c r="W74" s="44">
        <f t="shared" si="3"/>
        <v>-10.022500000000001</v>
      </c>
      <c r="X74" s="44">
        <f t="shared" si="3"/>
        <v>-12.117499999999998</v>
      </c>
      <c r="Y74" s="44">
        <f t="shared" si="3"/>
        <v>-12.45</v>
      </c>
      <c r="Z74" s="44">
        <f t="shared" si="3"/>
        <v>-13.324999999999999</v>
      </c>
      <c r="AA74" s="44">
        <f t="shared" si="3"/>
        <v>11.16</v>
      </c>
      <c r="AB74" s="42">
        <f t="shared" si="3"/>
        <v>-2.8775000000000013</v>
      </c>
    </row>
    <row r="75" spans="2:29" ht="17.25" thickTop="1" thickBot="1" x14ac:dyDescent="0.3">
      <c r="B75" s="43" t="str">
        <f t="shared" ref="B75:B104" si="4">B40</f>
        <v>02.09.2022</v>
      </c>
      <c r="C75" s="51">
        <f t="shared" ref="C75:C104" si="5">SUMIF(E75:AB75,"&gt;0")</f>
        <v>16.860000000000003</v>
      </c>
      <c r="D75" s="52">
        <f t="shared" ref="D75:D104" si="6">SUMIF(E75:AB75,"&lt;0")</f>
        <v>-111.82999999999998</v>
      </c>
      <c r="E75" s="57">
        <f t="shared" ref="E75:AB85" si="7">E5+E40</f>
        <v>0.23000000000000043</v>
      </c>
      <c r="F75" s="44">
        <f t="shared" si="7"/>
        <v>0</v>
      </c>
      <c r="G75" s="44">
        <f t="shared" si="7"/>
        <v>0</v>
      </c>
      <c r="H75" s="44">
        <f t="shared" si="7"/>
        <v>0</v>
      </c>
      <c r="I75" s="44">
        <f t="shared" si="7"/>
        <v>0</v>
      </c>
      <c r="J75" s="44">
        <f t="shared" si="7"/>
        <v>0</v>
      </c>
      <c r="K75" s="44">
        <f t="shared" si="7"/>
        <v>0</v>
      </c>
      <c r="L75" s="44">
        <f t="shared" si="7"/>
        <v>0</v>
      </c>
      <c r="M75" s="44">
        <f t="shared" si="7"/>
        <v>0</v>
      </c>
      <c r="N75" s="44">
        <f t="shared" si="7"/>
        <v>-1.8399999999999999</v>
      </c>
      <c r="O75" s="44">
        <f t="shared" si="7"/>
        <v>-15.81</v>
      </c>
      <c r="P75" s="44">
        <f t="shared" si="7"/>
        <v>-6.6400000000000006</v>
      </c>
      <c r="Q75" s="44">
        <f t="shared" si="7"/>
        <v>-14.909999999999998</v>
      </c>
      <c r="R75" s="44">
        <f t="shared" si="7"/>
        <v>-14.78</v>
      </c>
      <c r="S75" s="44">
        <f t="shared" si="7"/>
        <v>-14.87</v>
      </c>
      <c r="T75" s="44">
        <f t="shared" si="7"/>
        <v>-13.530000000000001</v>
      </c>
      <c r="U75" s="44">
        <f t="shared" si="7"/>
        <v>-5.7399999999999984</v>
      </c>
      <c r="V75" s="44">
        <f t="shared" si="7"/>
        <v>0</v>
      </c>
      <c r="W75" s="44">
        <f t="shared" si="7"/>
        <v>0</v>
      </c>
      <c r="X75" s="44">
        <f t="shared" si="7"/>
        <v>-2.3100000000000023</v>
      </c>
      <c r="Y75" s="44">
        <f t="shared" si="7"/>
        <v>-7.7399999999999984</v>
      </c>
      <c r="Z75" s="44">
        <f t="shared" si="7"/>
        <v>-13.66</v>
      </c>
      <c r="AA75" s="44">
        <f t="shared" si="7"/>
        <v>12.090000000000003</v>
      </c>
      <c r="AB75" s="42">
        <f t="shared" si="7"/>
        <v>4.5399999999999991</v>
      </c>
    </row>
    <row r="76" spans="2:29" ht="17.25" thickTop="1" thickBot="1" x14ac:dyDescent="0.3">
      <c r="B76" s="43" t="str">
        <f t="shared" si="4"/>
        <v>03.09.2022</v>
      </c>
      <c r="C76" s="51">
        <f t="shared" si="5"/>
        <v>38.770000000000003</v>
      </c>
      <c r="D76" s="52">
        <f t="shared" si="6"/>
        <v>-115.62</v>
      </c>
      <c r="E76" s="57">
        <f t="shared" si="7"/>
        <v>0</v>
      </c>
      <c r="F76" s="44">
        <f t="shared" si="7"/>
        <v>0</v>
      </c>
      <c r="G76" s="44">
        <f t="shared" si="7"/>
        <v>0</v>
      </c>
      <c r="H76" s="44">
        <f t="shared" si="7"/>
        <v>0</v>
      </c>
      <c r="I76" s="44">
        <f t="shared" si="7"/>
        <v>0</v>
      </c>
      <c r="J76" s="44">
        <f t="shared" si="7"/>
        <v>0</v>
      </c>
      <c r="K76" s="44">
        <f t="shared" si="7"/>
        <v>0</v>
      </c>
      <c r="L76" s="44">
        <f t="shared" si="7"/>
        <v>0</v>
      </c>
      <c r="M76" s="44">
        <f t="shared" si="7"/>
        <v>0</v>
      </c>
      <c r="N76" s="44">
        <f t="shared" si="7"/>
        <v>-10.19</v>
      </c>
      <c r="O76" s="44">
        <f t="shared" si="7"/>
        <v>-13.26</v>
      </c>
      <c r="P76" s="44">
        <f t="shared" si="7"/>
        <v>-14.9</v>
      </c>
      <c r="Q76" s="44">
        <f t="shared" si="7"/>
        <v>-12.239999999999998</v>
      </c>
      <c r="R76" s="44">
        <f t="shared" si="7"/>
        <v>-11.809999999999999</v>
      </c>
      <c r="S76" s="44">
        <f t="shared" si="7"/>
        <v>-12.690000000000001</v>
      </c>
      <c r="T76" s="44">
        <f t="shared" si="7"/>
        <v>-14.63</v>
      </c>
      <c r="U76" s="44">
        <f t="shared" si="7"/>
        <v>-13.610000000000001</v>
      </c>
      <c r="V76" s="44">
        <f t="shared" si="7"/>
        <v>-2.8900000000000006</v>
      </c>
      <c r="W76" s="44">
        <f t="shared" si="7"/>
        <v>-2.84</v>
      </c>
      <c r="X76" s="44">
        <f t="shared" si="7"/>
        <v>-5.5200000000000031</v>
      </c>
      <c r="Y76" s="44">
        <f t="shared" si="7"/>
        <v>17.25</v>
      </c>
      <c r="Z76" s="44">
        <f t="shared" si="7"/>
        <v>-1.0399999999999991</v>
      </c>
      <c r="AA76" s="44">
        <f t="shared" si="7"/>
        <v>10.830000000000002</v>
      </c>
      <c r="AB76" s="42">
        <f t="shared" si="7"/>
        <v>10.690000000000001</v>
      </c>
    </row>
    <row r="77" spans="2:29" ht="17.25" thickTop="1" thickBot="1" x14ac:dyDescent="0.3">
      <c r="B77" s="43" t="str">
        <f t="shared" si="4"/>
        <v>04.09.2022</v>
      </c>
      <c r="C77" s="51">
        <f t="shared" si="5"/>
        <v>99.449999999999989</v>
      </c>
      <c r="D77" s="52">
        <f t="shared" si="6"/>
        <v>-36.61</v>
      </c>
      <c r="E77" s="57">
        <f t="shared" si="7"/>
        <v>0</v>
      </c>
      <c r="F77" s="44">
        <f t="shared" si="7"/>
        <v>0</v>
      </c>
      <c r="G77" s="44">
        <f t="shared" si="7"/>
        <v>0</v>
      </c>
      <c r="H77" s="44">
        <f t="shared" si="7"/>
        <v>0</v>
      </c>
      <c r="I77" s="44">
        <f t="shared" si="7"/>
        <v>0</v>
      </c>
      <c r="J77" s="44">
        <f t="shared" si="7"/>
        <v>0</v>
      </c>
      <c r="K77" s="44">
        <f t="shared" si="7"/>
        <v>0</v>
      </c>
      <c r="L77" s="44">
        <f t="shared" si="7"/>
        <v>0</v>
      </c>
      <c r="M77" s="44">
        <f t="shared" si="7"/>
        <v>-9.8999999999999986</v>
      </c>
      <c r="N77" s="44">
        <f t="shared" si="7"/>
        <v>10.66</v>
      </c>
      <c r="O77" s="44">
        <f t="shared" si="7"/>
        <v>-1.1700000000000017</v>
      </c>
      <c r="P77" s="44">
        <f t="shared" si="7"/>
        <v>-9.7899999999999991</v>
      </c>
      <c r="Q77" s="44">
        <f t="shared" si="7"/>
        <v>-5.3699999999999974</v>
      </c>
      <c r="R77" s="44">
        <f t="shared" si="7"/>
        <v>2.7199999999999989</v>
      </c>
      <c r="S77" s="44">
        <f t="shared" si="7"/>
        <v>-6.0399999999999991</v>
      </c>
      <c r="T77" s="44">
        <f t="shared" si="7"/>
        <v>9.8799999999999955</v>
      </c>
      <c r="U77" s="44">
        <f t="shared" si="7"/>
        <v>15.05</v>
      </c>
      <c r="V77" s="44">
        <f t="shared" si="7"/>
        <v>16.380000000000003</v>
      </c>
      <c r="W77" s="44">
        <f t="shared" si="7"/>
        <v>16.200000000000003</v>
      </c>
      <c r="X77" s="44">
        <f t="shared" si="7"/>
        <v>6.2399999999999984</v>
      </c>
      <c r="Y77" s="44">
        <f t="shared" si="7"/>
        <v>11.079999999999998</v>
      </c>
      <c r="Z77" s="44">
        <f t="shared" si="7"/>
        <v>4.9699999999999989</v>
      </c>
      <c r="AA77" s="44">
        <f t="shared" si="7"/>
        <v>-4.34</v>
      </c>
      <c r="AB77" s="42">
        <f t="shared" si="7"/>
        <v>6.2700000000000031</v>
      </c>
    </row>
    <row r="78" spans="2:29" ht="17.25" thickTop="1" thickBot="1" x14ac:dyDescent="0.3">
      <c r="B78" s="43" t="str">
        <f t="shared" si="4"/>
        <v>05.09.2022</v>
      </c>
      <c r="C78" s="51">
        <f t="shared" si="5"/>
        <v>15.900000000000002</v>
      </c>
      <c r="D78" s="52">
        <f t="shared" si="6"/>
        <v>-123.47</v>
      </c>
      <c r="E78" s="57">
        <f t="shared" si="7"/>
        <v>0</v>
      </c>
      <c r="F78" s="44">
        <f t="shared" si="7"/>
        <v>0</v>
      </c>
      <c r="G78" s="44">
        <f t="shared" si="7"/>
        <v>0</v>
      </c>
      <c r="H78" s="44">
        <f t="shared" si="7"/>
        <v>0</v>
      </c>
      <c r="I78" s="58">
        <f t="shared" si="7"/>
        <v>0</v>
      </c>
      <c r="J78" s="44">
        <f t="shared" si="7"/>
        <v>0</v>
      </c>
      <c r="K78" s="44">
        <f t="shared" si="7"/>
        <v>0</v>
      </c>
      <c r="L78" s="44">
        <f t="shared" si="7"/>
        <v>0</v>
      </c>
      <c r="M78" s="44">
        <f t="shared" si="7"/>
        <v>0</v>
      </c>
      <c r="N78" s="44">
        <f t="shared" si="7"/>
        <v>-8.9499999999999993</v>
      </c>
      <c r="O78" s="44">
        <f t="shared" si="7"/>
        <v>-10.8</v>
      </c>
      <c r="P78" s="44">
        <f t="shared" si="7"/>
        <v>-10.499999999999998</v>
      </c>
      <c r="Q78" s="44">
        <f t="shared" si="7"/>
        <v>-10.49</v>
      </c>
      <c r="R78" s="44">
        <f t="shared" si="7"/>
        <v>-10.579999999999998</v>
      </c>
      <c r="S78" s="44">
        <f t="shared" si="7"/>
        <v>-9.8200000000000021</v>
      </c>
      <c r="T78" s="44">
        <f t="shared" si="7"/>
        <v>-13.190000000000001</v>
      </c>
      <c r="U78" s="44">
        <f t="shared" si="7"/>
        <v>-13.749999999999998</v>
      </c>
      <c r="V78" s="44">
        <f t="shared" si="7"/>
        <v>-13.760000000000002</v>
      </c>
      <c r="W78" s="44">
        <f t="shared" si="7"/>
        <v>1.2100000000000009</v>
      </c>
      <c r="X78" s="44">
        <f t="shared" si="7"/>
        <v>3.8900000000000006</v>
      </c>
      <c r="Y78" s="44">
        <f t="shared" si="7"/>
        <v>-13.66</v>
      </c>
      <c r="Z78" s="44">
        <f t="shared" si="7"/>
        <v>4.43</v>
      </c>
      <c r="AA78" s="44">
        <f t="shared" si="7"/>
        <v>-7.9699999999999989</v>
      </c>
      <c r="AB78" s="42">
        <f t="shared" si="7"/>
        <v>6.370000000000001</v>
      </c>
    </row>
    <row r="79" spans="2:29" ht="17.25" thickTop="1" thickBot="1" x14ac:dyDescent="0.3">
      <c r="B79" s="43" t="str">
        <f t="shared" si="4"/>
        <v>06.09.2022</v>
      </c>
      <c r="C79" s="51">
        <f t="shared" si="5"/>
        <v>199.62</v>
      </c>
      <c r="D79" s="52">
        <f t="shared" si="6"/>
        <v>-23.93</v>
      </c>
      <c r="E79" s="57">
        <f t="shared" si="7"/>
        <v>-0.46999999999999886</v>
      </c>
      <c r="F79" s="44">
        <f t="shared" si="7"/>
        <v>11.369999999999997</v>
      </c>
      <c r="G79" s="44">
        <f t="shared" si="7"/>
        <v>9.1499999999999986</v>
      </c>
      <c r="H79" s="44">
        <f t="shared" si="7"/>
        <v>3.75</v>
      </c>
      <c r="I79" s="44">
        <f t="shared" si="7"/>
        <v>-1.1400000000000006</v>
      </c>
      <c r="J79" s="44">
        <f t="shared" si="7"/>
        <v>5.5599999999999987</v>
      </c>
      <c r="K79" s="44">
        <f t="shared" si="7"/>
        <v>5.18</v>
      </c>
      <c r="L79" s="44">
        <f t="shared" si="7"/>
        <v>-4.2699999999999996</v>
      </c>
      <c r="M79" s="44">
        <f t="shared" si="7"/>
        <v>-1.9199999999999982</v>
      </c>
      <c r="N79" s="44">
        <f t="shared" si="7"/>
        <v>-13.41</v>
      </c>
      <c r="O79" s="44">
        <f t="shared" si="7"/>
        <v>-2.7200000000000024</v>
      </c>
      <c r="P79" s="44">
        <f t="shared" si="7"/>
        <v>12.389999999999997</v>
      </c>
      <c r="Q79" s="44">
        <f t="shared" si="7"/>
        <v>15.399999999999999</v>
      </c>
      <c r="R79" s="44">
        <f t="shared" si="7"/>
        <v>10.039999999999999</v>
      </c>
      <c r="S79" s="44">
        <f t="shared" si="7"/>
        <v>6.5399999999999991</v>
      </c>
      <c r="T79" s="44">
        <f t="shared" si="7"/>
        <v>10.290000000000003</v>
      </c>
      <c r="U79" s="44">
        <f t="shared" si="7"/>
        <v>13.61</v>
      </c>
      <c r="V79" s="44">
        <f t="shared" si="7"/>
        <v>14.89</v>
      </c>
      <c r="W79" s="44">
        <f t="shared" si="7"/>
        <v>13.11</v>
      </c>
      <c r="X79" s="44">
        <f t="shared" si="7"/>
        <v>12.709999999999997</v>
      </c>
      <c r="Y79" s="44">
        <f t="shared" si="7"/>
        <v>16.009999999999998</v>
      </c>
      <c r="Z79" s="44">
        <f t="shared" si="7"/>
        <v>11.049999999999997</v>
      </c>
      <c r="AA79" s="44">
        <f t="shared" si="7"/>
        <v>13.469999999999999</v>
      </c>
      <c r="AB79" s="42">
        <f t="shared" si="7"/>
        <v>15.099999999999998</v>
      </c>
    </row>
    <row r="80" spans="2:29" ht="17.25" thickTop="1" thickBot="1" x14ac:dyDescent="0.3">
      <c r="B80" s="43" t="str">
        <f t="shared" si="4"/>
        <v>07.09.2022</v>
      </c>
      <c r="C80" s="51">
        <f t="shared" si="5"/>
        <v>165.42000000000002</v>
      </c>
      <c r="D80" s="52">
        <f t="shared" si="6"/>
        <v>-47.680000000000007</v>
      </c>
      <c r="E80" s="57">
        <f t="shared" si="7"/>
        <v>5.6700000000000017</v>
      </c>
      <c r="F80" s="44">
        <f t="shared" si="7"/>
        <v>-0.51000000000000156</v>
      </c>
      <c r="G80" s="44">
        <f t="shared" si="7"/>
        <v>12.689999999999998</v>
      </c>
      <c r="H80" s="44">
        <f t="shared" si="7"/>
        <v>12.68</v>
      </c>
      <c r="I80" s="44">
        <f t="shared" si="7"/>
        <v>11.780000000000001</v>
      </c>
      <c r="J80" s="44">
        <f t="shared" si="7"/>
        <v>-0.80000000000000071</v>
      </c>
      <c r="K80" s="44">
        <f t="shared" si="7"/>
        <v>-0.42999999999999972</v>
      </c>
      <c r="L80" s="44">
        <f t="shared" si="7"/>
        <v>-13.23</v>
      </c>
      <c r="M80" s="44">
        <f t="shared" si="7"/>
        <v>-10.600000000000001</v>
      </c>
      <c r="N80" s="44">
        <f t="shared" si="7"/>
        <v>-12.29</v>
      </c>
      <c r="O80" s="44">
        <f t="shared" si="7"/>
        <v>-1.9699999999999989</v>
      </c>
      <c r="P80" s="44">
        <f t="shared" si="7"/>
        <v>-3.120000000000001</v>
      </c>
      <c r="Q80" s="44">
        <f t="shared" si="7"/>
        <v>-1.1499999999999986</v>
      </c>
      <c r="R80" s="44">
        <f t="shared" si="7"/>
        <v>11.839999999999996</v>
      </c>
      <c r="S80" s="44">
        <f t="shared" si="7"/>
        <v>17.22</v>
      </c>
      <c r="T80" s="44">
        <f t="shared" si="7"/>
        <v>9.3499999999999979</v>
      </c>
      <c r="U80" s="44">
        <f t="shared" si="7"/>
        <v>13.240000000000002</v>
      </c>
      <c r="V80" s="44">
        <f t="shared" si="7"/>
        <v>17.060000000000002</v>
      </c>
      <c r="W80" s="44">
        <f t="shared" si="7"/>
        <v>12.200000000000003</v>
      </c>
      <c r="X80" s="44">
        <f t="shared" si="7"/>
        <v>-3.5800000000000018</v>
      </c>
      <c r="Y80" s="44">
        <f t="shared" si="7"/>
        <v>16.75</v>
      </c>
      <c r="Z80" s="44">
        <f t="shared" si="7"/>
        <v>11.61</v>
      </c>
      <c r="AA80" s="44">
        <f t="shared" si="7"/>
        <v>4.0399999999999991</v>
      </c>
      <c r="AB80" s="42">
        <f t="shared" si="7"/>
        <v>9.2899999999999991</v>
      </c>
    </row>
    <row r="81" spans="2:28" ht="17.25" thickTop="1" thickBot="1" x14ac:dyDescent="0.3">
      <c r="B81" s="43" t="str">
        <f t="shared" si="4"/>
        <v>08.09.2022</v>
      </c>
      <c r="C81" s="51">
        <f t="shared" si="5"/>
        <v>35.269999999999996</v>
      </c>
      <c r="D81" s="52">
        <f t="shared" si="6"/>
        <v>-104.15</v>
      </c>
      <c r="E81" s="57">
        <f t="shared" si="7"/>
        <v>0</v>
      </c>
      <c r="F81" s="44">
        <f t="shared" si="7"/>
        <v>0</v>
      </c>
      <c r="G81" s="44">
        <f t="shared" si="7"/>
        <v>0</v>
      </c>
      <c r="H81" s="44">
        <f t="shared" si="7"/>
        <v>0</v>
      </c>
      <c r="I81" s="44">
        <f t="shared" si="7"/>
        <v>0</v>
      </c>
      <c r="J81" s="44">
        <f t="shared" si="7"/>
        <v>0</v>
      </c>
      <c r="K81" s="44">
        <f t="shared" si="7"/>
        <v>0</v>
      </c>
      <c r="L81" s="44">
        <f t="shared" si="7"/>
        <v>0</v>
      </c>
      <c r="M81" s="44">
        <f t="shared" si="7"/>
        <v>0</v>
      </c>
      <c r="N81" s="44">
        <f t="shared" si="7"/>
        <v>-10.92</v>
      </c>
      <c r="O81" s="44">
        <f t="shared" si="7"/>
        <v>-14.49</v>
      </c>
      <c r="P81" s="44">
        <f t="shared" si="7"/>
        <v>-13.77</v>
      </c>
      <c r="Q81" s="44">
        <f t="shared" si="7"/>
        <v>-6.07</v>
      </c>
      <c r="R81" s="44">
        <f t="shared" si="7"/>
        <v>-13.44</v>
      </c>
      <c r="S81" s="44">
        <f t="shared" si="7"/>
        <v>-13.12</v>
      </c>
      <c r="T81" s="44">
        <f t="shared" si="7"/>
        <v>-13.61</v>
      </c>
      <c r="U81" s="44">
        <f t="shared" si="7"/>
        <v>-13.02</v>
      </c>
      <c r="V81" s="44">
        <f t="shared" si="7"/>
        <v>2.6300000000000026</v>
      </c>
      <c r="W81" s="44">
        <f t="shared" si="7"/>
        <v>3.6400000000000006</v>
      </c>
      <c r="X81" s="44">
        <f t="shared" si="7"/>
        <v>-5.7100000000000009</v>
      </c>
      <c r="Y81" s="44">
        <f t="shared" si="7"/>
        <v>6.0300000000000011</v>
      </c>
      <c r="Z81" s="44">
        <f t="shared" si="7"/>
        <v>3.16</v>
      </c>
      <c r="AA81" s="44">
        <f t="shared" si="7"/>
        <v>9.4499999999999957</v>
      </c>
      <c r="AB81" s="42">
        <f t="shared" si="7"/>
        <v>10.36</v>
      </c>
    </row>
    <row r="82" spans="2:28" ht="17.25" thickTop="1" thickBot="1" x14ac:dyDescent="0.3">
      <c r="B82" s="43" t="str">
        <f t="shared" si="4"/>
        <v>09.09.2022</v>
      </c>
      <c r="C82" s="51">
        <f t="shared" si="5"/>
        <v>6.870000000000001</v>
      </c>
      <c r="D82" s="52">
        <f t="shared" si="6"/>
        <v>-136.01</v>
      </c>
      <c r="E82" s="57">
        <f t="shared" si="7"/>
        <v>0</v>
      </c>
      <c r="F82" s="44">
        <f t="shared" si="7"/>
        <v>0</v>
      </c>
      <c r="G82" s="44">
        <f t="shared" si="7"/>
        <v>0</v>
      </c>
      <c r="H82" s="44">
        <f t="shared" si="7"/>
        <v>0</v>
      </c>
      <c r="I82" s="44">
        <f t="shared" si="7"/>
        <v>0</v>
      </c>
      <c r="J82" s="44">
        <f t="shared" si="7"/>
        <v>0</v>
      </c>
      <c r="K82" s="44">
        <f t="shared" si="7"/>
        <v>0</v>
      </c>
      <c r="L82" s="44">
        <f t="shared" si="7"/>
        <v>0</v>
      </c>
      <c r="M82" s="44">
        <f t="shared" si="7"/>
        <v>0</v>
      </c>
      <c r="N82" s="44">
        <f t="shared" si="7"/>
        <v>-9.73</v>
      </c>
      <c r="O82" s="44">
        <f t="shared" si="7"/>
        <v>-15.219999999999999</v>
      </c>
      <c r="P82" s="44">
        <f t="shared" si="7"/>
        <v>-13.93</v>
      </c>
      <c r="Q82" s="44">
        <f t="shared" si="7"/>
        <v>-13.959999999999999</v>
      </c>
      <c r="R82" s="44">
        <f t="shared" si="7"/>
        <v>-13.99</v>
      </c>
      <c r="S82" s="44">
        <f t="shared" si="7"/>
        <v>-12.86</v>
      </c>
      <c r="T82" s="44">
        <f t="shared" si="7"/>
        <v>-13.649999999999999</v>
      </c>
      <c r="U82" s="44">
        <f t="shared" si="7"/>
        <v>-9.4699999999999989</v>
      </c>
      <c r="V82" s="44">
        <f t="shared" si="7"/>
        <v>1</v>
      </c>
      <c r="W82" s="44">
        <f t="shared" si="7"/>
        <v>-9.43</v>
      </c>
      <c r="X82" s="44">
        <f t="shared" si="7"/>
        <v>5.870000000000001</v>
      </c>
      <c r="Y82" s="44">
        <f t="shared" si="7"/>
        <v>-4.82</v>
      </c>
      <c r="Z82" s="44">
        <f t="shared" si="7"/>
        <v>-13.819999999999999</v>
      </c>
      <c r="AA82" s="44">
        <f t="shared" si="7"/>
        <v>-2.1499999999999986</v>
      </c>
      <c r="AB82" s="42">
        <f t="shared" si="7"/>
        <v>-2.9800000000000004</v>
      </c>
    </row>
    <row r="83" spans="2:28" ht="17.25" thickTop="1" thickBot="1" x14ac:dyDescent="0.3">
      <c r="B83" s="43" t="str">
        <f t="shared" si="4"/>
        <v>10.09.2022</v>
      </c>
      <c r="C83" s="51">
        <f t="shared" si="5"/>
        <v>101.17999999999998</v>
      </c>
      <c r="D83" s="52">
        <f t="shared" si="6"/>
        <v>-11.940000000000001</v>
      </c>
      <c r="E83" s="57">
        <f t="shared" si="7"/>
        <v>0</v>
      </c>
      <c r="F83" s="44">
        <f t="shared" si="7"/>
        <v>0</v>
      </c>
      <c r="G83" s="44">
        <f t="shared" si="7"/>
        <v>0</v>
      </c>
      <c r="H83" s="44">
        <f t="shared" si="7"/>
        <v>0</v>
      </c>
      <c r="I83" s="44">
        <f t="shared" si="7"/>
        <v>0</v>
      </c>
      <c r="J83" s="44">
        <f t="shared" si="7"/>
        <v>0</v>
      </c>
      <c r="K83" s="44">
        <f t="shared" si="7"/>
        <v>0</v>
      </c>
      <c r="L83" s="44">
        <f t="shared" si="7"/>
        <v>0</v>
      </c>
      <c r="M83" s="44">
        <f t="shared" si="7"/>
        <v>0</v>
      </c>
      <c r="N83" s="44">
        <f t="shared" si="7"/>
        <v>6.5499999999999972</v>
      </c>
      <c r="O83" s="44">
        <f t="shared" si="7"/>
        <v>-8.9999999999999858E-2</v>
      </c>
      <c r="P83" s="44">
        <f t="shared" si="7"/>
        <v>12.080000000000002</v>
      </c>
      <c r="Q83" s="44">
        <f t="shared" si="7"/>
        <v>12.349999999999998</v>
      </c>
      <c r="R83" s="44">
        <f t="shared" si="7"/>
        <v>6.34</v>
      </c>
      <c r="S83" s="44">
        <f t="shared" si="7"/>
        <v>4.5799999999999983</v>
      </c>
      <c r="T83" s="44">
        <f t="shared" si="7"/>
        <v>8.39</v>
      </c>
      <c r="U83" s="44">
        <f t="shared" si="7"/>
        <v>12.019999999999996</v>
      </c>
      <c r="V83" s="44">
        <f t="shared" si="7"/>
        <v>17.309999999999999</v>
      </c>
      <c r="W83" s="44">
        <f t="shared" si="7"/>
        <v>11.2</v>
      </c>
      <c r="X83" s="44">
        <f t="shared" si="7"/>
        <v>9.9999999999980105E-3</v>
      </c>
      <c r="Y83" s="44">
        <f t="shared" si="7"/>
        <v>6.0800000000000018</v>
      </c>
      <c r="Z83" s="44">
        <f t="shared" si="7"/>
        <v>-0.30000000000000071</v>
      </c>
      <c r="AA83" s="44">
        <f t="shared" si="7"/>
        <v>-11.55</v>
      </c>
      <c r="AB83" s="42">
        <f t="shared" si="7"/>
        <v>4.2699999999999996</v>
      </c>
    </row>
    <row r="84" spans="2:28" ht="17.25" thickTop="1" thickBot="1" x14ac:dyDescent="0.3">
      <c r="B84" s="43" t="str">
        <f t="shared" si="4"/>
        <v>11.09.2022</v>
      </c>
      <c r="C84" s="51">
        <f t="shared" si="5"/>
        <v>56.26</v>
      </c>
      <c r="D84" s="52">
        <f t="shared" si="6"/>
        <v>-76.070000000000022</v>
      </c>
      <c r="E84" s="57">
        <f t="shared" si="7"/>
        <v>0</v>
      </c>
      <c r="F84" s="44">
        <f t="shared" si="7"/>
        <v>0</v>
      </c>
      <c r="G84" s="44">
        <f t="shared" si="7"/>
        <v>0</v>
      </c>
      <c r="H84" s="44">
        <f t="shared" si="7"/>
        <v>0</v>
      </c>
      <c r="I84" s="44">
        <f t="shared" si="7"/>
        <v>0</v>
      </c>
      <c r="J84" s="44">
        <f t="shared" si="7"/>
        <v>0</v>
      </c>
      <c r="K84" s="44">
        <f t="shared" si="7"/>
        <v>0</v>
      </c>
      <c r="L84" s="44">
        <f t="shared" si="7"/>
        <v>0</v>
      </c>
      <c r="M84" s="44">
        <f t="shared" si="7"/>
        <v>-9.07</v>
      </c>
      <c r="N84" s="44">
        <f t="shared" si="7"/>
        <v>-12.870000000000001</v>
      </c>
      <c r="O84" s="44">
        <f t="shared" si="7"/>
        <v>-3.1300000000000026</v>
      </c>
      <c r="P84" s="44">
        <f t="shared" si="7"/>
        <v>-12.72</v>
      </c>
      <c r="Q84" s="44">
        <f t="shared" si="7"/>
        <v>-12.260000000000002</v>
      </c>
      <c r="R84" s="44">
        <f t="shared" si="7"/>
        <v>-8.6900000000000013</v>
      </c>
      <c r="S84" s="44">
        <f t="shared" si="7"/>
        <v>1.0599999999999987</v>
      </c>
      <c r="T84" s="44">
        <f t="shared" si="7"/>
        <v>16.759999999999998</v>
      </c>
      <c r="U84" s="44">
        <f t="shared" si="7"/>
        <v>16.159999999999997</v>
      </c>
      <c r="V84" s="44">
        <f t="shared" si="7"/>
        <v>9.7100000000000044</v>
      </c>
      <c r="W84" s="44">
        <f t="shared" si="7"/>
        <v>-1.7100000000000009</v>
      </c>
      <c r="X84" s="44">
        <f t="shared" si="7"/>
        <v>-6.66</v>
      </c>
      <c r="Y84" s="44">
        <f t="shared" si="7"/>
        <v>-2.6999999999999993</v>
      </c>
      <c r="Z84" s="44">
        <f t="shared" si="7"/>
        <v>-3.0599999999999987</v>
      </c>
      <c r="AA84" s="44">
        <f t="shared" si="7"/>
        <v>12.57</v>
      </c>
      <c r="AB84" s="42">
        <f t="shared" si="7"/>
        <v>-3.1999999999999993</v>
      </c>
    </row>
    <row r="85" spans="2:28" ht="17.25" thickTop="1" thickBot="1" x14ac:dyDescent="0.3">
      <c r="B85" s="43" t="str">
        <f t="shared" si="4"/>
        <v>12.09.2022</v>
      </c>
      <c r="C85" s="51">
        <f t="shared" si="5"/>
        <v>76.38</v>
      </c>
      <c r="D85" s="52">
        <f t="shared" si="6"/>
        <v>-48.010000000000005</v>
      </c>
      <c r="E85" s="57">
        <f t="shared" si="7"/>
        <v>0</v>
      </c>
      <c r="F85" s="44">
        <f t="shared" si="7"/>
        <v>0</v>
      </c>
      <c r="G85" s="44">
        <f t="shared" si="7"/>
        <v>0</v>
      </c>
      <c r="H85" s="44">
        <f t="shared" si="7"/>
        <v>0</v>
      </c>
      <c r="I85" s="44">
        <f t="shared" si="7"/>
        <v>0</v>
      </c>
      <c r="J85" s="44">
        <f t="shared" si="7"/>
        <v>0</v>
      </c>
      <c r="K85" s="44">
        <f t="shared" si="7"/>
        <v>3.6000000000000014</v>
      </c>
      <c r="L85" s="44">
        <f t="shared" si="7"/>
        <v>-2</v>
      </c>
      <c r="M85" s="44">
        <f t="shared" si="7"/>
        <v>-3.5500000000000007</v>
      </c>
      <c r="N85" s="44">
        <f t="shared" si="7"/>
        <v>-6.4500000000000028</v>
      </c>
      <c r="O85" s="44">
        <f t="shared" si="7"/>
        <v>-5.0500000000000007</v>
      </c>
      <c r="P85" s="44">
        <f t="shared" si="7"/>
        <v>14.93</v>
      </c>
      <c r="Q85" s="44">
        <f t="shared" si="7"/>
        <v>16.599999999999998</v>
      </c>
      <c r="R85" s="44">
        <f t="shared" si="7"/>
        <v>1.3499999999999979</v>
      </c>
      <c r="S85" s="44">
        <f t="shared" si="7"/>
        <v>3.370000000000001</v>
      </c>
      <c r="T85" s="44">
        <f t="shared" ref="T85:AB85" si="8">T15+T50</f>
        <v>6.4200000000000017</v>
      </c>
      <c r="U85" s="44">
        <f t="shared" si="8"/>
        <v>-2.5300000000000011</v>
      </c>
      <c r="V85" s="44">
        <f t="shared" si="8"/>
        <v>-7.620000000000001</v>
      </c>
      <c r="W85" s="44">
        <f t="shared" si="8"/>
        <v>-1.6000000000000014</v>
      </c>
      <c r="X85" s="44">
        <f t="shared" si="8"/>
        <v>1.0899999999999999</v>
      </c>
      <c r="Y85" s="44">
        <f t="shared" si="8"/>
        <v>-8.370000000000001</v>
      </c>
      <c r="Z85" s="44">
        <f t="shared" si="8"/>
        <v>-10.84</v>
      </c>
      <c r="AA85" s="44">
        <f t="shared" si="8"/>
        <v>13.019999999999996</v>
      </c>
      <c r="AB85" s="42">
        <f t="shared" si="8"/>
        <v>16.000000000000004</v>
      </c>
    </row>
    <row r="86" spans="2:28" ht="17.25" thickTop="1" thickBot="1" x14ac:dyDescent="0.3">
      <c r="B86" s="43" t="str">
        <f t="shared" si="4"/>
        <v>13.09.2022</v>
      </c>
      <c r="C86" s="51">
        <f t="shared" si="5"/>
        <v>121.28</v>
      </c>
      <c r="D86" s="52">
        <f t="shared" si="6"/>
        <v>-26.600000000000005</v>
      </c>
      <c r="E86" s="57">
        <f t="shared" ref="E86:AB96" si="9">E16+E51</f>
        <v>12.619999999999997</v>
      </c>
      <c r="F86" s="44">
        <f t="shared" si="9"/>
        <v>0</v>
      </c>
      <c r="G86" s="44">
        <f t="shared" si="9"/>
        <v>0</v>
      </c>
      <c r="H86" s="44">
        <f t="shared" si="9"/>
        <v>0</v>
      </c>
      <c r="I86" s="44">
        <f t="shared" si="9"/>
        <v>0</v>
      </c>
      <c r="J86" s="44">
        <f t="shared" si="9"/>
        <v>0</v>
      </c>
      <c r="K86" s="44">
        <f t="shared" si="9"/>
        <v>10.380000000000003</v>
      </c>
      <c r="L86" s="44">
        <f t="shared" si="9"/>
        <v>10.030000000000005</v>
      </c>
      <c r="M86" s="44">
        <f t="shared" si="9"/>
        <v>4.6700000000000017</v>
      </c>
      <c r="N86" s="44">
        <f t="shared" si="9"/>
        <v>3.5500000000000007</v>
      </c>
      <c r="O86" s="44">
        <f t="shared" si="9"/>
        <v>-1.9299999999999997</v>
      </c>
      <c r="P86" s="44">
        <f t="shared" si="9"/>
        <v>-5.240000000000002</v>
      </c>
      <c r="Q86" s="44">
        <f t="shared" si="9"/>
        <v>-0.53000000000000114</v>
      </c>
      <c r="R86" s="44">
        <f t="shared" si="9"/>
        <v>1.1600000000000001</v>
      </c>
      <c r="S86" s="44">
        <f t="shared" si="9"/>
        <v>-5.1400000000000006</v>
      </c>
      <c r="T86" s="44">
        <f t="shared" si="9"/>
        <v>-13.760000000000002</v>
      </c>
      <c r="U86" s="44">
        <f t="shared" si="9"/>
        <v>3.9400000000000013</v>
      </c>
      <c r="V86" s="44">
        <f t="shared" si="9"/>
        <v>11.550000000000004</v>
      </c>
      <c r="W86" s="44">
        <f t="shared" si="9"/>
        <v>16.980000000000004</v>
      </c>
      <c r="X86" s="44">
        <f t="shared" si="9"/>
        <v>15.600000000000001</v>
      </c>
      <c r="Y86" s="44">
        <f t="shared" si="9"/>
        <v>9.2800000000000011</v>
      </c>
      <c r="Z86" s="44">
        <f t="shared" si="9"/>
        <v>2.9299999999999997</v>
      </c>
      <c r="AA86" s="44">
        <f t="shared" si="9"/>
        <v>9.86</v>
      </c>
      <c r="AB86" s="42">
        <f t="shared" si="9"/>
        <v>8.73</v>
      </c>
    </row>
    <row r="87" spans="2:28" ht="17.25" thickTop="1" thickBot="1" x14ac:dyDescent="0.3">
      <c r="B87" s="43" t="str">
        <f t="shared" si="4"/>
        <v>14.09.2022</v>
      </c>
      <c r="C87" s="51">
        <f t="shared" si="5"/>
        <v>101.41</v>
      </c>
      <c r="D87" s="52">
        <f t="shared" si="6"/>
        <v>-57.009999999999991</v>
      </c>
      <c r="E87" s="40">
        <f t="shared" si="9"/>
        <v>5.2100000000000009</v>
      </c>
      <c r="F87" s="44">
        <f t="shared" si="9"/>
        <v>0</v>
      </c>
      <c r="G87" s="44">
        <f t="shared" si="9"/>
        <v>0</v>
      </c>
      <c r="H87" s="44">
        <f t="shared" si="9"/>
        <v>0</v>
      </c>
      <c r="I87" s="44">
        <f t="shared" si="9"/>
        <v>0</v>
      </c>
      <c r="J87" s="44">
        <f t="shared" si="9"/>
        <v>0</v>
      </c>
      <c r="K87" s="44">
        <f t="shared" si="9"/>
        <v>0</v>
      </c>
      <c r="L87" s="44">
        <f t="shared" si="9"/>
        <v>-10.77</v>
      </c>
      <c r="M87" s="44">
        <f t="shared" si="9"/>
        <v>-14.02</v>
      </c>
      <c r="N87" s="44">
        <f t="shared" si="9"/>
        <v>-13.61</v>
      </c>
      <c r="O87" s="44">
        <f t="shared" si="9"/>
        <v>-11.560000000000002</v>
      </c>
      <c r="P87" s="44">
        <f t="shared" si="9"/>
        <v>2.009999999999998</v>
      </c>
      <c r="Q87" s="44">
        <f t="shared" si="9"/>
        <v>10.059999999999999</v>
      </c>
      <c r="R87" s="44">
        <f t="shared" si="9"/>
        <v>9.1600000000000037</v>
      </c>
      <c r="S87" s="44">
        <f t="shared" si="9"/>
        <v>-1.4000000000000021</v>
      </c>
      <c r="T87" s="44">
        <f t="shared" si="9"/>
        <v>-1.259999999999998</v>
      </c>
      <c r="U87" s="44">
        <f t="shared" si="9"/>
        <v>13.14</v>
      </c>
      <c r="V87" s="44">
        <f t="shared" si="9"/>
        <v>8.379999999999999</v>
      </c>
      <c r="W87" s="44">
        <f t="shared" si="9"/>
        <v>17.189999999999998</v>
      </c>
      <c r="X87" s="44">
        <f t="shared" si="9"/>
        <v>14.120000000000005</v>
      </c>
      <c r="Y87" s="44">
        <f t="shared" si="9"/>
        <v>10.46</v>
      </c>
      <c r="Z87" s="44">
        <f t="shared" si="9"/>
        <v>-4.389999999999997</v>
      </c>
      <c r="AA87" s="44">
        <f t="shared" si="9"/>
        <v>0.64999999999999858</v>
      </c>
      <c r="AB87" s="42">
        <f t="shared" si="9"/>
        <v>11.030000000000001</v>
      </c>
    </row>
    <row r="88" spans="2:28" ht="17.25" thickTop="1" thickBot="1" x14ac:dyDescent="0.3">
      <c r="B88" s="43" t="str">
        <f t="shared" si="4"/>
        <v>15.09.2022</v>
      </c>
      <c r="C88" s="51">
        <f t="shared" si="5"/>
        <v>114.74000000000001</v>
      </c>
      <c r="D88" s="52">
        <f t="shared" si="6"/>
        <v>-42.570000000000007</v>
      </c>
      <c r="E88" s="57">
        <f t="shared" si="9"/>
        <v>6.6000000000000014</v>
      </c>
      <c r="F88" s="44">
        <f t="shared" si="9"/>
        <v>0</v>
      </c>
      <c r="G88" s="44">
        <f t="shared" si="9"/>
        <v>0</v>
      </c>
      <c r="H88" s="44">
        <f t="shared" si="9"/>
        <v>0</v>
      </c>
      <c r="I88" s="44">
        <f t="shared" si="9"/>
        <v>0</v>
      </c>
      <c r="J88" s="44">
        <f t="shared" si="9"/>
        <v>0</v>
      </c>
      <c r="K88" s="44">
        <f t="shared" si="9"/>
        <v>-0.35000000000000142</v>
      </c>
      <c r="L88" s="44">
        <f t="shared" si="9"/>
        <v>-14.040000000000001</v>
      </c>
      <c r="M88" s="44">
        <f t="shared" si="9"/>
        <v>-13.04</v>
      </c>
      <c r="N88" s="44">
        <f t="shared" si="9"/>
        <v>-11.970000000000002</v>
      </c>
      <c r="O88" s="44">
        <f t="shared" si="9"/>
        <v>-2.1400000000000006</v>
      </c>
      <c r="P88" s="44">
        <f t="shared" si="9"/>
        <v>13.430000000000003</v>
      </c>
      <c r="Q88" s="44">
        <f t="shared" si="9"/>
        <v>6.7899999999999991</v>
      </c>
      <c r="R88" s="44">
        <f t="shared" si="9"/>
        <v>2.2699999999999996</v>
      </c>
      <c r="S88" s="44">
        <f t="shared" si="9"/>
        <v>1.4599999999999973</v>
      </c>
      <c r="T88" s="44">
        <f t="shared" si="9"/>
        <v>15.319999999999997</v>
      </c>
      <c r="U88" s="44">
        <f t="shared" si="9"/>
        <v>13.879999999999995</v>
      </c>
      <c r="V88" s="44">
        <f t="shared" si="9"/>
        <v>4.41</v>
      </c>
      <c r="W88" s="44">
        <f t="shared" si="9"/>
        <v>12.850000000000001</v>
      </c>
      <c r="X88" s="44">
        <f t="shared" si="9"/>
        <v>9.5500000000000043</v>
      </c>
      <c r="Y88" s="44">
        <f t="shared" si="9"/>
        <v>-1.0300000000000011</v>
      </c>
      <c r="Z88" s="44">
        <f t="shared" si="9"/>
        <v>3.4499999999999993</v>
      </c>
      <c r="AA88" s="44">
        <f t="shared" si="9"/>
        <v>12.460000000000004</v>
      </c>
      <c r="AB88" s="42">
        <f t="shared" si="9"/>
        <v>12.270000000000003</v>
      </c>
    </row>
    <row r="89" spans="2:28" ht="17.25" thickTop="1" thickBot="1" x14ac:dyDescent="0.3">
      <c r="B89" s="43" t="str">
        <f t="shared" si="4"/>
        <v>16.09.2022</v>
      </c>
      <c r="C89" s="51">
        <f t="shared" si="5"/>
        <v>30.939999999999998</v>
      </c>
      <c r="D89" s="52">
        <f t="shared" si="6"/>
        <v>-121.71000000000001</v>
      </c>
      <c r="E89" s="57">
        <f t="shared" si="9"/>
        <v>8.0399999999999991</v>
      </c>
      <c r="F89" s="44">
        <f t="shared" si="9"/>
        <v>0</v>
      </c>
      <c r="G89" s="44">
        <f t="shared" si="9"/>
        <v>0</v>
      </c>
      <c r="H89" s="44">
        <f t="shared" si="9"/>
        <v>0</v>
      </c>
      <c r="I89" s="44">
        <f t="shared" si="9"/>
        <v>0</v>
      </c>
      <c r="J89" s="44">
        <f t="shared" si="9"/>
        <v>0</v>
      </c>
      <c r="K89" s="44">
        <f t="shared" si="9"/>
        <v>0</v>
      </c>
      <c r="L89" s="44">
        <f t="shared" si="9"/>
        <v>-6.120000000000001</v>
      </c>
      <c r="M89" s="44">
        <f t="shared" si="9"/>
        <v>-3.7000000000000028</v>
      </c>
      <c r="N89" s="44">
        <f t="shared" si="9"/>
        <v>-10.73</v>
      </c>
      <c r="O89" s="44">
        <f t="shared" si="9"/>
        <v>-13.360000000000001</v>
      </c>
      <c r="P89" s="44">
        <f t="shared" si="9"/>
        <v>-2.1999999999999993</v>
      </c>
      <c r="Q89" s="44">
        <f t="shared" si="9"/>
        <v>-1.5999999999999979</v>
      </c>
      <c r="R89" s="44">
        <f t="shared" si="9"/>
        <v>6.8900000000000006</v>
      </c>
      <c r="S89" s="44">
        <f t="shared" si="9"/>
        <v>16.009999999999998</v>
      </c>
      <c r="T89" s="44">
        <f t="shared" si="9"/>
        <v>-9.32</v>
      </c>
      <c r="U89" s="44">
        <f t="shared" si="9"/>
        <v>-0.28999999999999915</v>
      </c>
      <c r="V89" s="44">
        <f t="shared" si="9"/>
        <v>-9.4499999999999993</v>
      </c>
      <c r="W89" s="44">
        <f t="shared" si="9"/>
        <v>-6.509999999999998</v>
      </c>
      <c r="X89" s="44">
        <f t="shared" si="9"/>
        <v>-13.25</v>
      </c>
      <c r="Y89" s="44">
        <f t="shared" si="9"/>
        <v>-7.98</v>
      </c>
      <c r="Z89" s="44">
        <f t="shared" si="9"/>
        <v>-11.2</v>
      </c>
      <c r="AA89" s="44">
        <f t="shared" si="9"/>
        <v>-13.67</v>
      </c>
      <c r="AB89" s="42">
        <f t="shared" si="9"/>
        <v>-12.330000000000002</v>
      </c>
    </row>
    <row r="90" spans="2:28" ht="17.25" thickTop="1" thickBot="1" x14ac:dyDescent="0.3">
      <c r="B90" s="43" t="str">
        <f t="shared" si="4"/>
        <v>17.09.2022</v>
      </c>
      <c r="C90" s="51">
        <f t="shared" si="5"/>
        <v>92.81</v>
      </c>
      <c r="D90" s="52">
        <f t="shared" si="6"/>
        <v>-83.86999999999999</v>
      </c>
      <c r="E90" s="57">
        <f t="shared" si="9"/>
        <v>6.2899999999999991</v>
      </c>
      <c r="F90" s="44">
        <f t="shared" si="9"/>
        <v>0</v>
      </c>
      <c r="G90" s="44">
        <f t="shared" si="9"/>
        <v>0</v>
      </c>
      <c r="H90" s="44">
        <f t="shared" si="9"/>
        <v>0</v>
      </c>
      <c r="I90" s="44">
        <f t="shared" si="9"/>
        <v>0</v>
      </c>
      <c r="J90" s="44">
        <f t="shared" si="9"/>
        <v>0</v>
      </c>
      <c r="K90" s="44">
        <f t="shared" si="9"/>
        <v>0</v>
      </c>
      <c r="L90" s="44">
        <f t="shared" si="9"/>
        <v>0</v>
      </c>
      <c r="M90" s="44">
        <f t="shared" si="9"/>
        <v>1.3000000000000007</v>
      </c>
      <c r="N90" s="44">
        <f t="shared" si="9"/>
        <v>16.3</v>
      </c>
      <c r="O90" s="44">
        <f t="shared" si="9"/>
        <v>15.569999999999997</v>
      </c>
      <c r="P90" s="44">
        <f t="shared" si="9"/>
        <v>-10.719999999999999</v>
      </c>
      <c r="Q90" s="44">
        <f t="shared" si="9"/>
        <v>-13.79</v>
      </c>
      <c r="R90" s="44">
        <f t="shared" si="9"/>
        <v>-9.5299999999999976</v>
      </c>
      <c r="S90" s="44">
        <f t="shared" si="9"/>
        <v>13.180000000000003</v>
      </c>
      <c r="T90" s="44">
        <f t="shared" si="9"/>
        <v>-10.490000000000002</v>
      </c>
      <c r="U90" s="44">
        <f t="shared" si="9"/>
        <v>-11.200000000000003</v>
      </c>
      <c r="V90" s="44">
        <f t="shared" si="9"/>
        <v>-13.62</v>
      </c>
      <c r="W90" s="44">
        <f t="shared" si="9"/>
        <v>-13.72</v>
      </c>
      <c r="X90" s="44">
        <f t="shared" si="9"/>
        <v>15.579999999999998</v>
      </c>
      <c r="Y90" s="44">
        <f t="shared" si="9"/>
        <v>-0.13000000000000256</v>
      </c>
      <c r="Z90" s="44">
        <f t="shared" si="9"/>
        <v>-0.66999999999999815</v>
      </c>
      <c r="AA90" s="44">
        <f t="shared" si="9"/>
        <v>9.77</v>
      </c>
      <c r="AB90" s="42">
        <f t="shared" si="9"/>
        <v>14.82</v>
      </c>
    </row>
    <row r="91" spans="2:28" ht="17.25" thickTop="1" thickBot="1" x14ac:dyDescent="0.3">
      <c r="B91" s="43" t="str">
        <f t="shared" si="4"/>
        <v>18.09.2022</v>
      </c>
      <c r="C91" s="51">
        <f t="shared" si="5"/>
        <v>93.87</v>
      </c>
      <c r="D91" s="52">
        <f t="shared" si="6"/>
        <v>-53.23</v>
      </c>
      <c r="E91" s="57">
        <f t="shared" si="9"/>
        <v>10.649999999999999</v>
      </c>
      <c r="F91" s="44">
        <f t="shared" si="9"/>
        <v>11.170000000000002</v>
      </c>
      <c r="G91" s="44">
        <f t="shared" si="9"/>
        <v>0</v>
      </c>
      <c r="H91" s="44">
        <f t="shared" si="9"/>
        <v>0</v>
      </c>
      <c r="I91" s="44">
        <f t="shared" si="9"/>
        <v>0</v>
      </c>
      <c r="J91" s="44">
        <f t="shared" si="9"/>
        <v>0</v>
      </c>
      <c r="K91" s="44">
        <f t="shared" si="9"/>
        <v>0</v>
      </c>
      <c r="L91" s="44">
        <f t="shared" si="9"/>
        <v>0.80000000000000071</v>
      </c>
      <c r="M91" s="44">
        <f t="shared" si="9"/>
        <v>-15.27</v>
      </c>
      <c r="N91" s="44">
        <f t="shared" si="9"/>
        <v>4.7300000000000004</v>
      </c>
      <c r="O91" s="44">
        <f t="shared" si="9"/>
        <v>-13.33</v>
      </c>
      <c r="P91" s="44">
        <f t="shared" si="9"/>
        <v>6.9700000000000024</v>
      </c>
      <c r="Q91" s="44">
        <f t="shared" si="9"/>
        <v>15.84</v>
      </c>
      <c r="R91" s="44">
        <f t="shared" si="9"/>
        <v>-2.2199999999999989</v>
      </c>
      <c r="S91" s="44">
        <f t="shared" si="9"/>
        <v>-3.4299999999999997</v>
      </c>
      <c r="T91" s="44">
        <f t="shared" si="9"/>
        <v>-11.879999999999999</v>
      </c>
      <c r="U91" s="44">
        <f t="shared" si="9"/>
        <v>9.6199999999999974</v>
      </c>
      <c r="V91" s="44">
        <f t="shared" si="9"/>
        <v>4.6500000000000021</v>
      </c>
      <c r="W91" s="44">
        <f t="shared" si="9"/>
        <v>3.7100000000000009</v>
      </c>
      <c r="X91" s="44">
        <f t="shared" si="9"/>
        <v>6.8000000000000007</v>
      </c>
      <c r="Y91" s="44">
        <f t="shared" si="9"/>
        <v>-7.1000000000000014</v>
      </c>
      <c r="Z91" s="44">
        <f t="shared" si="9"/>
        <v>0.30000000000000071</v>
      </c>
      <c r="AA91" s="44">
        <f t="shared" si="9"/>
        <v>11.64</v>
      </c>
      <c r="AB91" s="42">
        <f t="shared" si="9"/>
        <v>6.9899999999999984</v>
      </c>
    </row>
    <row r="92" spans="2:28" ht="17.25" thickTop="1" thickBot="1" x14ac:dyDescent="0.3">
      <c r="B92" s="43" t="str">
        <f t="shared" si="4"/>
        <v>19.09.2022</v>
      </c>
      <c r="C92" s="51">
        <f t="shared" si="5"/>
        <v>74.86</v>
      </c>
      <c r="D92" s="52">
        <f t="shared" si="6"/>
        <v>-157.00000000000003</v>
      </c>
      <c r="E92" s="57">
        <f t="shared" si="9"/>
        <v>-10.52</v>
      </c>
      <c r="F92" s="44">
        <f t="shared" si="9"/>
        <v>2.3599999999999994</v>
      </c>
      <c r="G92" s="44">
        <f t="shared" si="9"/>
        <v>-9.5599999999999987</v>
      </c>
      <c r="H92" s="44">
        <f t="shared" si="9"/>
        <v>-10.7</v>
      </c>
      <c r="I92" s="44">
        <f t="shared" si="9"/>
        <v>-10.35</v>
      </c>
      <c r="J92" s="44">
        <f t="shared" si="9"/>
        <v>-9.4200000000000017</v>
      </c>
      <c r="K92" s="44">
        <f t="shared" si="9"/>
        <v>-9.4899999999999984</v>
      </c>
      <c r="L92" s="44">
        <f t="shared" si="9"/>
        <v>-14.56</v>
      </c>
      <c r="M92" s="44">
        <f t="shared" si="9"/>
        <v>-9.0500000000000007</v>
      </c>
      <c r="N92" s="44">
        <f t="shared" si="9"/>
        <v>-9.7399999999999984</v>
      </c>
      <c r="O92" s="44">
        <f t="shared" si="9"/>
        <v>-11.78</v>
      </c>
      <c r="P92" s="44">
        <f t="shared" si="9"/>
        <v>-11.93</v>
      </c>
      <c r="Q92" s="44">
        <f t="shared" si="9"/>
        <v>-12.33</v>
      </c>
      <c r="R92" s="44">
        <f t="shared" si="9"/>
        <v>-8.379999999999999</v>
      </c>
      <c r="S92" s="44">
        <f t="shared" si="9"/>
        <v>-10.650000000000002</v>
      </c>
      <c r="T92" s="44">
        <f t="shared" si="9"/>
        <v>-8.5200000000000031</v>
      </c>
      <c r="U92" s="44">
        <f t="shared" si="9"/>
        <v>-2.0000000000003126E-2</v>
      </c>
      <c r="V92" s="44">
        <f t="shared" si="9"/>
        <v>12.330000000000002</v>
      </c>
      <c r="W92" s="44">
        <f t="shared" si="9"/>
        <v>16.650000000000002</v>
      </c>
      <c r="X92" s="44">
        <f t="shared" si="9"/>
        <v>8.5</v>
      </c>
      <c r="Y92" s="44">
        <f t="shared" si="9"/>
        <v>9.2200000000000024</v>
      </c>
      <c r="Z92" s="44">
        <f t="shared" si="9"/>
        <v>2.25</v>
      </c>
      <c r="AA92" s="44">
        <f t="shared" si="9"/>
        <v>13.579999999999998</v>
      </c>
      <c r="AB92" s="42">
        <f t="shared" si="9"/>
        <v>9.9700000000000024</v>
      </c>
    </row>
    <row r="93" spans="2:28" ht="17.25" thickTop="1" thickBot="1" x14ac:dyDescent="0.3">
      <c r="B93" s="43" t="str">
        <f t="shared" si="4"/>
        <v>20.09.2022</v>
      </c>
      <c r="C93" s="51">
        <f t="shared" si="5"/>
        <v>99.9</v>
      </c>
      <c r="D93" s="52">
        <f t="shared" si="6"/>
        <v>-102.30999999999997</v>
      </c>
      <c r="E93" s="57">
        <f t="shared" si="9"/>
        <v>-7.7199999999999989</v>
      </c>
      <c r="F93" s="44">
        <f t="shared" si="9"/>
        <v>9.1000000000000014</v>
      </c>
      <c r="G93" s="44">
        <f t="shared" si="9"/>
        <v>8.6000000000000014</v>
      </c>
      <c r="H93" s="44">
        <f t="shared" si="9"/>
        <v>0</v>
      </c>
      <c r="I93" s="44">
        <f t="shared" si="9"/>
        <v>0</v>
      </c>
      <c r="J93" s="44">
        <f t="shared" si="9"/>
        <v>-3.0399999999999991</v>
      </c>
      <c r="K93" s="44">
        <f t="shared" si="9"/>
        <v>11.399999999999999</v>
      </c>
      <c r="L93" s="44">
        <f t="shared" si="9"/>
        <v>14.25</v>
      </c>
      <c r="M93" s="44">
        <f t="shared" si="9"/>
        <v>-9.7899999999999991</v>
      </c>
      <c r="N93" s="44">
        <f t="shared" si="9"/>
        <v>-13.159999999999998</v>
      </c>
      <c r="O93" s="44">
        <f t="shared" si="9"/>
        <v>-10.379999999999999</v>
      </c>
      <c r="P93" s="44">
        <f t="shared" si="9"/>
        <v>-9.25</v>
      </c>
      <c r="Q93" s="44">
        <f t="shared" si="9"/>
        <v>-14.440000000000001</v>
      </c>
      <c r="R93" s="44">
        <f t="shared" si="9"/>
        <v>-13.559999999999999</v>
      </c>
      <c r="S93" s="44">
        <f t="shared" si="9"/>
        <v>-8.43</v>
      </c>
      <c r="T93" s="44">
        <f t="shared" si="9"/>
        <v>-3.2899999999999991</v>
      </c>
      <c r="U93" s="44">
        <f t="shared" si="9"/>
        <v>6.3199999999999967</v>
      </c>
      <c r="V93" s="44">
        <f t="shared" si="9"/>
        <v>4.5800000000000018</v>
      </c>
      <c r="W93" s="44">
        <f t="shared" si="9"/>
        <v>15.820000000000004</v>
      </c>
      <c r="X93" s="44">
        <f t="shared" si="9"/>
        <v>13.43</v>
      </c>
      <c r="Y93" s="44">
        <f t="shared" si="9"/>
        <v>9.93</v>
      </c>
      <c r="Z93" s="44">
        <f t="shared" si="9"/>
        <v>-6.8500000000000014</v>
      </c>
      <c r="AA93" s="44">
        <f t="shared" si="9"/>
        <v>6.4700000000000024</v>
      </c>
      <c r="AB93" s="42">
        <f t="shared" si="9"/>
        <v>-2.3999999999999986</v>
      </c>
    </row>
    <row r="94" spans="2:28" ht="17.25" thickTop="1" thickBot="1" x14ac:dyDescent="0.3">
      <c r="B94" s="43" t="str">
        <f t="shared" si="4"/>
        <v>21.09.2022</v>
      </c>
      <c r="C94" s="51">
        <f t="shared" si="5"/>
        <v>162.58999999999997</v>
      </c>
      <c r="D94" s="52">
        <f t="shared" si="6"/>
        <v>-53.099999999999994</v>
      </c>
      <c r="E94" s="57">
        <f t="shared" si="9"/>
        <v>12.549999999999997</v>
      </c>
      <c r="F94" s="44">
        <f t="shared" si="9"/>
        <v>6.8599999999999994</v>
      </c>
      <c r="G94" s="44">
        <f t="shared" si="9"/>
        <v>0</v>
      </c>
      <c r="H94" s="44">
        <f t="shared" si="9"/>
        <v>0</v>
      </c>
      <c r="I94" s="44">
        <f t="shared" si="9"/>
        <v>0</v>
      </c>
      <c r="J94" s="44">
        <f t="shared" si="9"/>
        <v>4.9800000000000004</v>
      </c>
      <c r="K94" s="44">
        <f t="shared" si="9"/>
        <v>12.219999999999999</v>
      </c>
      <c r="L94" s="44">
        <f t="shared" si="9"/>
        <v>1.4499999999999993</v>
      </c>
      <c r="M94" s="44">
        <f t="shared" si="9"/>
        <v>15.810000000000002</v>
      </c>
      <c r="N94" s="44">
        <f t="shared" si="9"/>
        <v>7.1699999999999982</v>
      </c>
      <c r="O94" s="44">
        <f t="shared" si="9"/>
        <v>-10.89</v>
      </c>
      <c r="P94" s="44">
        <f t="shared" si="9"/>
        <v>-11.940000000000001</v>
      </c>
      <c r="Q94" s="44">
        <f t="shared" si="9"/>
        <v>-9.39</v>
      </c>
      <c r="R94" s="44">
        <f t="shared" si="9"/>
        <v>-5.2299999999999969</v>
      </c>
      <c r="S94" s="44">
        <f t="shared" si="9"/>
        <v>16.11</v>
      </c>
      <c r="T94" s="44">
        <f t="shared" si="9"/>
        <v>-12.75</v>
      </c>
      <c r="U94" s="44">
        <f t="shared" si="9"/>
        <v>-2.9000000000000021</v>
      </c>
      <c r="V94" s="44">
        <f t="shared" si="9"/>
        <v>16.55</v>
      </c>
      <c r="W94" s="44">
        <f t="shared" si="9"/>
        <v>15.990000000000002</v>
      </c>
      <c r="X94" s="44">
        <f t="shared" si="9"/>
        <v>4.7200000000000024</v>
      </c>
      <c r="Y94" s="44">
        <f t="shared" si="9"/>
        <v>12.04</v>
      </c>
      <c r="Z94" s="44">
        <f t="shared" si="9"/>
        <v>13.98</v>
      </c>
      <c r="AA94" s="44">
        <f t="shared" si="9"/>
        <v>14.379999999999999</v>
      </c>
      <c r="AB94" s="42">
        <f t="shared" si="9"/>
        <v>7.7799999999999976</v>
      </c>
    </row>
    <row r="95" spans="2:28" ht="17.25" thickTop="1" thickBot="1" x14ac:dyDescent="0.3">
      <c r="B95" s="43" t="str">
        <f t="shared" si="4"/>
        <v>22.09.2022</v>
      </c>
      <c r="C95" s="51">
        <f t="shared" si="5"/>
        <v>152.38999999999999</v>
      </c>
      <c r="D95" s="52">
        <f t="shared" si="6"/>
        <v>-32.330000000000005</v>
      </c>
      <c r="E95" s="57">
        <f t="shared" si="9"/>
        <v>8.8999999999999986</v>
      </c>
      <c r="F95" s="44">
        <f t="shared" si="9"/>
        <v>11.25</v>
      </c>
      <c r="G95" s="44">
        <f t="shared" si="9"/>
        <v>0</v>
      </c>
      <c r="H95" s="44">
        <f t="shared" si="9"/>
        <v>0</v>
      </c>
      <c r="I95" s="44">
        <f t="shared" si="9"/>
        <v>0</v>
      </c>
      <c r="J95" s="44">
        <f t="shared" si="9"/>
        <v>11.340000000000003</v>
      </c>
      <c r="K95" s="44">
        <f t="shared" si="9"/>
        <v>13.130000000000003</v>
      </c>
      <c r="L95" s="44">
        <f t="shared" si="9"/>
        <v>-5.25</v>
      </c>
      <c r="M95" s="44">
        <f t="shared" si="9"/>
        <v>4.25</v>
      </c>
      <c r="N95" s="44">
        <f t="shared" si="9"/>
        <v>5.9400000000000013</v>
      </c>
      <c r="O95" s="44">
        <f t="shared" si="9"/>
        <v>-2</v>
      </c>
      <c r="P95" s="44">
        <f t="shared" si="9"/>
        <v>-10.740000000000002</v>
      </c>
      <c r="Q95" s="44">
        <f t="shared" si="9"/>
        <v>-11.060000000000002</v>
      </c>
      <c r="R95" s="44">
        <f t="shared" si="9"/>
        <v>-3.2800000000000011</v>
      </c>
      <c r="S95" s="44">
        <f t="shared" si="9"/>
        <v>3.9999999999999147E-2</v>
      </c>
      <c r="T95" s="44">
        <f t="shared" si="9"/>
        <v>3.7800000000000011</v>
      </c>
      <c r="U95" s="44">
        <f t="shared" si="9"/>
        <v>10.7</v>
      </c>
      <c r="V95" s="44">
        <f t="shared" si="9"/>
        <v>13.860000000000003</v>
      </c>
      <c r="W95" s="44">
        <f t="shared" si="9"/>
        <v>15.689999999999998</v>
      </c>
      <c r="X95" s="44">
        <f t="shared" si="9"/>
        <v>16.13</v>
      </c>
      <c r="Y95" s="44">
        <f t="shared" si="9"/>
        <v>16.28</v>
      </c>
      <c r="Z95" s="44">
        <f t="shared" si="9"/>
        <v>1.6400000000000006</v>
      </c>
      <c r="AA95" s="44">
        <f t="shared" si="9"/>
        <v>9.4099999999999966</v>
      </c>
      <c r="AB95" s="42">
        <f t="shared" si="9"/>
        <v>10.049999999999997</v>
      </c>
    </row>
    <row r="96" spans="2:28" ht="17.25" thickTop="1" thickBot="1" x14ac:dyDescent="0.3">
      <c r="B96" s="43" t="str">
        <f t="shared" si="4"/>
        <v>23.09.2022</v>
      </c>
      <c r="C96" s="51">
        <f t="shared" si="5"/>
        <v>161.34</v>
      </c>
      <c r="D96" s="52">
        <f t="shared" si="6"/>
        <v>-69.63</v>
      </c>
      <c r="E96" s="57">
        <f t="shared" si="9"/>
        <v>13.759999999999998</v>
      </c>
      <c r="F96" s="44">
        <f t="shared" si="9"/>
        <v>13.329999999999998</v>
      </c>
      <c r="G96" s="44">
        <f t="shared" si="9"/>
        <v>10.780000000000001</v>
      </c>
      <c r="H96" s="44">
        <f t="shared" si="9"/>
        <v>8.3400000000000034</v>
      </c>
      <c r="I96" s="44">
        <f t="shared" si="9"/>
        <v>-7.9699999999999989</v>
      </c>
      <c r="J96" s="44">
        <f t="shared" si="9"/>
        <v>7.8599999999999994</v>
      </c>
      <c r="K96" s="44">
        <f t="shared" si="9"/>
        <v>13.5</v>
      </c>
      <c r="L96" s="44">
        <f t="shared" si="9"/>
        <v>2.41</v>
      </c>
      <c r="M96" s="44">
        <f t="shared" si="9"/>
        <v>14.439999999999998</v>
      </c>
      <c r="N96" s="44">
        <f t="shared" si="9"/>
        <v>-11.780000000000001</v>
      </c>
      <c r="O96" s="44">
        <f t="shared" si="9"/>
        <v>-11.169999999999998</v>
      </c>
      <c r="P96" s="44">
        <f t="shared" si="9"/>
        <v>-10.670000000000002</v>
      </c>
      <c r="Q96" s="44">
        <f t="shared" si="9"/>
        <v>9.7900000000000027</v>
      </c>
      <c r="R96" s="44">
        <f t="shared" si="9"/>
        <v>-4.66</v>
      </c>
      <c r="S96" s="44">
        <f t="shared" si="9"/>
        <v>-5.4499999999999993</v>
      </c>
      <c r="T96" s="44">
        <f t="shared" ref="T96:AB96" si="10">T26+T61</f>
        <v>-6.870000000000001</v>
      </c>
      <c r="U96" s="44">
        <f t="shared" si="10"/>
        <v>1.259999999999998</v>
      </c>
      <c r="V96" s="44">
        <f t="shared" si="10"/>
        <v>11.709999999999997</v>
      </c>
      <c r="W96" s="44">
        <f t="shared" si="10"/>
        <v>10.039999999999999</v>
      </c>
      <c r="X96" s="44">
        <f t="shared" si="10"/>
        <v>15.39</v>
      </c>
      <c r="Y96" s="44">
        <f t="shared" si="10"/>
        <v>15.609999999999996</v>
      </c>
      <c r="Z96" s="44">
        <f t="shared" si="10"/>
        <v>-5.4600000000000009</v>
      </c>
      <c r="AA96" s="44">
        <f t="shared" si="10"/>
        <v>13.120000000000001</v>
      </c>
      <c r="AB96" s="42">
        <f t="shared" si="10"/>
        <v>-5.6000000000000014</v>
      </c>
    </row>
    <row r="97" spans="2:28" ht="17.25" thickTop="1" thickBot="1" x14ac:dyDescent="0.3">
      <c r="B97" s="43" t="str">
        <f t="shared" si="4"/>
        <v>24.09.2022</v>
      </c>
      <c r="C97" s="51">
        <f t="shared" si="5"/>
        <v>100.93</v>
      </c>
      <c r="D97" s="52">
        <f t="shared" si="6"/>
        <v>-80.259999999999991</v>
      </c>
      <c r="E97" s="57">
        <f t="shared" ref="E97:AB104" si="11">E27+E62</f>
        <v>12.649999999999999</v>
      </c>
      <c r="F97" s="44">
        <f t="shared" si="11"/>
        <v>2.0700000000000003</v>
      </c>
      <c r="G97" s="44">
        <f t="shared" si="11"/>
        <v>-4.7199999999999989</v>
      </c>
      <c r="H97" s="44">
        <f t="shared" si="11"/>
        <v>0</v>
      </c>
      <c r="I97" s="44">
        <f t="shared" si="11"/>
        <v>0</v>
      </c>
      <c r="J97" s="44">
        <f t="shared" si="11"/>
        <v>0</v>
      </c>
      <c r="K97" s="44">
        <f t="shared" si="11"/>
        <v>0</v>
      </c>
      <c r="L97" s="44">
        <f t="shared" si="11"/>
        <v>-1.8999999999999986</v>
      </c>
      <c r="M97" s="44">
        <f t="shared" si="11"/>
        <v>-1.1700000000000017</v>
      </c>
      <c r="N97" s="44">
        <f t="shared" si="11"/>
        <v>-10.190000000000001</v>
      </c>
      <c r="O97" s="44">
        <f t="shared" si="11"/>
        <v>-12.570000000000002</v>
      </c>
      <c r="P97" s="44">
        <f t="shared" si="11"/>
        <v>-12.09</v>
      </c>
      <c r="Q97" s="44">
        <f t="shared" si="11"/>
        <v>-12.610000000000001</v>
      </c>
      <c r="R97" s="44">
        <f t="shared" si="11"/>
        <v>-10.830000000000002</v>
      </c>
      <c r="S97" s="44">
        <f t="shared" si="11"/>
        <v>1.9100000000000001</v>
      </c>
      <c r="T97" s="44">
        <f t="shared" si="11"/>
        <v>-2.6599999999999966</v>
      </c>
      <c r="U97" s="44">
        <f t="shared" si="11"/>
        <v>-11.52</v>
      </c>
      <c r="V97" s="44">
        <f t="shared" si="11"/>
        <v>5.0399999999999991</v>
      </c>
      <c r="W97" s="44">
        <f t="shared" si="11"/>
        <v>14.16</v>
      </c>
      <c r="X97" s="44">
        <f t="shared" si="11"/>
        <v>16.249999999999996</v>
      </c>
      <c r="Y97" s="44">
        <f t="shared" si="11"/>
        <v>16.38</v>
      </c>
      <c r="Z97" s="44">
        <f t="shared" si="11"/>
        <v>16.170000000000002</v>
      </c>
      <c r="AA97" s="44">
        <f t="shared" si="11"/>
        <v>10.370000000000001</v>
      </c>
      <c r="AB97" s="42">
        <f t="shared" si="11"/>
        <v>5.93</v>
      </c>
    </row>
    <row r="98" spans="2:28" ht="17.25" thickTop="1" thickBot="1" x14ac:dyDescent="0.3">
      <c r="B98" s="43" t="str">
        <f t="shared" si="4"/>
        <v>25.09.2022</v>
      </c>
      <c r="C98" s="51">
        <f t="shared" si="5"/>
        <v>153.91</v>
      </c>
      <c r="D98" s="52">
        <f t="shared" si="6"/>
        <v>-58.830000000000005</v>
      </c>
      <c r="E98" s="57">
        <f t="shared" si="11"/>
        <v>7.4699999999999989</v>
      </c>
      <c r="F98" s="44">
        <f t="shared" si="11"/>
        <v>12.61</v>
      </c>
      <c r="G98" s="44">
        <f t="shared" si="11"/>
        <v>3.7600000000000016</v>
      </c>
      <c r="H98" s="44">
        <f t="shared" si="11"/>
        <v>13.79</v>
      </c>
      <c r="I98" s="44">
        <f t="shared" si="11"/>
        <v>3.120000000000001</v>
      </c>
      <c r="J98" s="44">
        <f t="shared" si="11"/>
        <v>2.59</v>
      </c>
      <c r="K98" s="44">
        <f t="shared" si="11"/>
        <v>10.86</v>
      </c>
      <c r="L98" s="44">
        <f t="shared" si="11"/>
        <v>6.75</v>
      </c>
      <c r="M98" s="44">
        <f t="shared" si="11"/>
        <v>13.429999999999996</v>
      </c>
      <c r="N98" s="44">
        <f t="shared" si="11"/>
        <v>14.96</v>
      </c>
      <c r="O98" s="44">
        <f t="shared" si="11"/>
        <v>-11.23</v>
      </c>
      <c r="P98" s="44">
        <f t="shared" si="11"/>
        <v>-12.849999999999998</v>
      </c>
      <c r="Q98" s="44">
        <f t="shared" si="11"/>
        <v>-12.760000000000002</v>
      </c>
      <c r="R98" s="44">
        <f t="shared" si="11"/>
        <v>-7.3699999999999974</v>
      </c>
      <c r="S98" s="44">
        <f t="shared" si="11"/>
        <v>14.049999999999997</v>
      </c>
      <c r="T98" s="44">
        <f t="shared" si="11"/>
        <v>-9.4700000000000024</v>
      </c>
      <c r="U98" s="44">
        <f t="shared" si="11"/>
        <v>5.9200000000000017</v>
      </c>
      <c r="V98" s="44">
        <f t="shared" si="11"/>
        <v>8.1499999999999986</v>
      </c>
      <c r="W98" s="44">
        <f t="shared" si="11"/>
        <v>10.91</v>
      </c>
      <c r="X98" s="44">
        <f t="shared" si="11"/>
        <v>15.189999999999998</v>
      </c>
      <c r="Y98" s="44">
        <f t="shared" si="11"/>
        <v>3.870000000000001</v>
      </c>
      <c r="Z98" s="44">
        <f t="shared" si="11"/>
        <v>3.0100000000000016</v>
      </c>
      <c r="AA98" s="44">
        <f t="shared" si="11"/>
        <v>-5.1499999999999986</v>
      </c>
      <c r="AB98" s="42">
        <f t="shared" si="11"/>
        <v>3.4699999999999989</v>
      </c>
    </row>
    <row r="99" spans="2:28" ht="17.25" thickTop="1" thickBot="1" x14ac:dyDescent="0.3">
      <c r="B99" s="43" t="str">
        <f t="shared" si="4"/>
        <v>26.09.2022</v>
      </c>
      <c r="C99" s="51">
        <f t="shared" si="5"/>
        <v>229.25000000000003</v>
      </c>
      <c r="D99" s="52">
        <f t="shared" si="6"/>
        <v>-6.9200000000000017</v>
      </c>
      <c r="E99" s="57">
        <f t="shared" si="11"/>
        <v>0.62000000000000099</v>
      </c>
      <c r="F99" s="44">
        <f t="shared" si="11"/>
        <v>4.4400000000000013</v>
      </c>
      <c r="G99" s="44">
        <f t="shared" si="11"/>
        <v>5.8299999999999983</v>
      </c>
      <c r="H99" s="44">
        <f t="shared" si="11"/>
        <v>8.1199999999999974</v>
      </c>
      <c r="I99" s="44">
        <f t="shared" si="11"/>
        <v>7.7199999999999989</v>
      </c>
      <c r="J99" s="44">
        <f t="shared" si="11"/>
        <v>12.32</v>
      </c>
      <c r="K99" s="44">
        <f t="shared" si="11"/>
        <v>11.969999999999999</v>
      </c>
      <c r="L99" s="44">
        <f t="shared" si="11"/>
        <v>-0.33999999999999986</v>
      </c>
      <c r="M99" s="44">
        <f t="shared" si="11"/>
        <v>15.540000000000003</v>
      </c>
      <c r="N99" s="44">
        <f t="shared" si="11"/>
        <v>14.589999999999996</v>
      </c>
      <c r="O99" s="44">
        <f t="shared" si="11"/>
        <v>7.18</v>
      </c>
      <c r="P99" s="44">
        <f t="shared" si="11"/>
        <v>11.649999999999999</v>
      </c>
      <c r="Q99" s="44">
        <f t="shared" si="11"/>
        <v>15.77</v>
      </c>
      <c r="R99" s="44">
        <f t="shared" si="11"/>
        <v>14.959999999999997</v>
      </c>
      <c r="S99" s="44">
        <f t="shared" si="11"/>
        <v>13.490000000000002</v>
      </c>
      <c r="T99" s="44">
        <f t="shared" si="11"/>
        <v>12.650000000000002</v>
      </c>
      <c r="U99" s="44">
        <f t="shared" si="11"/>
        <v>15.949999999999996</v>
      </c>
      <c r="V99" s="44">
        <f t="shared" si="11"/>
        <v>16.09</v>
      </c>
      <c r="W99" s="44">
        <f t="shared" si="11"/>
        <v>14.870000000000005</v>
      </c>
      <c r="X99" s="44">
        <f t="shared" si="11"/>
        <v>4.09</v>
      </c>
      <c r="Y99" s="44">
        <f t="shared" si="11"/>
        <v>2.3200000000000003</v>
      </c>
      <c r="Z99" s="44">
        <f t="shared" si="11"/>
        <v>-6.5800000000000018</v>
      </c>
      <c r="AA99" s="44">
        <f t="shared" si="11"/>
        <v>10.839999999999996</v>
      </c>
      <c r="AB99" s="42">
        <f t="shared" si="11"/>
        <v>8.2399999999999984</v>
      </c>
    </row>
    <row r="100" spans="2:28" ht="17.25" thickTop="1" thickBot="1" x14ac:dyDescent="0.3">
      <c r="B100" s="43" t="str">
        <f t="shared" si="4"/>
        <v>27.09.2022</v>
      </c>
      <c r="C100" s="51">
        <f t="shared" si="5"/>
        <v>110.89999999999998</v>
      </c>
      <c r="D100" s="52">
        <f t="shared" si="6"/>
        <v>-36.96</v>
      </c>
      <c r="E100" s="57">
        <f t="shared" si="11"/>
        <v>-7.5</v>
      </c>
      <c r="F100" s="44">
        <f t="shared" si="11"/>
        <v>12.280000000000001</v>
      </c>
      <c r="G100" s="44">
        <f t="shared" si="11"/>
        <v>13.43</v>
      </c>
      <c r="H100" s="44">
        <f t="shared" si="11"/>
        <v>0</v>
      </c>
      <c r="I100" s="44">
        <f t="shared" si="11"/>
        <v>0</v>
      </c>
      <c r="J100" s="44">
        <f t="shared" si="11"/>
        <v>0</v>
      </c>
      <c r="K100" s="44">
        <f t="shared" si="11"/>
        <v>10.469999999999999</v>
      </c>
      <c r="L100" s="44">
        <f t="shared" si="11"/>
        <v>11.95</v>
      </c>
      <c r="M100" s="44">
        <f t="shared" si="11"/>
        <v>7.5599999999999987</v>
      </c>
      <c r="N100" s="44">
        <f t="shared" si="11"/>
        <v>6.6099999999999994</v>
      </c>
      <c r="O100" s="44">
        <f t="shared" si="11"/>
        <v>-12.870000000000001</v>
      </c>
      <c r="P100" s="44">
        <f t="shared" si="11"/>
        <v>-1.0500000000000007</v>
      </c>
      <c r="Q100" s="44">
        <f t="shared" si="11"/>
        <v>-2.91</v>
      </c>
      <c r="R100" s="44">
        <f t="shared" si="11"/>
        <v>4.6900000000000013</v>
      </c>
      <c r="S100" s="44">
        <f t="shared" si="11"/>
        <v>0.14000000000000057</v>
      </c>
      <c r="T100" s="44">
        <f t="shared" si="11"/>
        <v>2.8900000000000006</v>
      </c>
      <c r="U100" s="44">
        <f t="shared" si="11"/>
        <v>8.360000000000003</v>
      </c>
      <c r="V100" s="44">
        <f t="shared" si="11"/>
        <v>10.29</v>
      </c>
      <c r="W100" s="44">
        <f t="shared" si="11"/>
        <v>6.0500000000000007</v>
      </c>
      <c r="X100" s="44">
        <f t="shared" si="11"/>
        <v>4.1500000000000021</v>
      </c>
      <c r="Y100" s="44">
        <f t="shared" si="11"/>
        <v>0.26999999999999957</v>
      </c>
      <c r="Z100" s="44">
        <f t="shared" si="11"/>
        <v>-12.629999999999999</v>
      </c>
      <c r="AA100" s="44">
        <f t="shared" si="11"/>
        <v>3.7699999999999996</v>
      </c>
      <c r="AB100" s="42">
        <f t="shared" si="11"/>
        <v>7.990000000000002</v>
      </c>
    </row>
    <row r="101" spans="2:28" ht="17.25" thickTop="1" thickBot="1" x14ac:dyDescent="0.3">
      <c r="B101" s="43" t="str">
        <f t="shared" si="4"/>
        <v>28.09.2022</v>
      </c>
      <c r="C101" s="51">
        <f t="shared" si="5"/>
        <v>41.039999999999992</v>
      </c>
      <c r="D101" s="52">
        <f t="shared" si="6"/>
        <v>-117.52000000000001</v>
      </c>
      <c r="E101" s="57">
        <f t="shared" si="11"/>
        <v>12.61</v>
      </c>
      <c r="F101" s="44">
        <f t="shared" si="11"/>
        <v>0</v>
      </c>
      <c r="G101" s="44">
        <f t="shared" si="11"/>
        <v>0</v>
      </c>
      <c r="H101" s="44">
        <f t="shared" si="11"/>
        <v>0</v>
      </c>
      <c r="I101" s="44">
        <f t="shared" si="11"/>
        <v>0</v>
      </c>
      <c r="J101" s="44">
        <f t="shared" si="11"/>
        <v>0</v>
      </c>
      <c r="K101" s="44">
        <f t="shared" si="11"/>
        <v>-6.66</v>
      </c>
      <c r="L101" s="44">
        <f t="shared" si="11"/>
        <v>-12.400000000000002</v>
      </c>
      <c r="M101" s="44">
        <f t="shared" si="11"/>
        <v>11.819999999999997</v>
      </c>
      <c r="N101" s="44">
        <f t="shared" si="11"/>
        <v>-8.66</v>
      </c>
      <c r="O101" s="44">
        <f t="shared" si="11"/>
        <v>-6.8100000000000023</v>
      </c>
      <c r="P101" s="44">
        <f t="shared" si="11"/>
        <v>-11.889999999999997</v>
      </c>
      <c r="Q101" s="44">
        <f t="shared" si="11"/>
        <v>-7.8100000000000023</v>
      </c>
      <c r="R101" s="44">
        <f t="shared" si="11"/>
        <v>-3.1300000000000026</v>
      </c>
      <c r="S101" s="44">
        <f t="shared" si="11"/>
        <v>3.1000000000000014</v>
      </c>
      <c r="T101" s="44">
        <f t="shared" si="11"/>
        <v>-5.5399999999999991</v>
      </c>
      <c r="U101" s="44">
        <f t="shared" si="11"/>
        <v>-11.469999999999999</v>
      </c>
      <c r="V101" s="44">
        <f t="shared" si="11"/>
        <v>2.2699999999999996</v>
      </c>
      <c r="W101" s="44">
        <f t="shared" si="11"/>
        <v>-12.030000000000001</v>
      </c>
      <c r="X101" s="44">
        <f t="shared" si="11"/>
        <v>-11.649999999999999</v>
      </c>
      <c r="Y101" s="44">
        <f t="shared" si="11"/>
        <v>-12.719999999999999</v>
      </c>
      <c r="Z101" s="44">
        <f t="shared" si="11"/>
        <v>-3.6999999999999993</v>
      </c>
      <c r="AA101" s="44">
        <f t="shared" si="11"/>
        <v>11.239999999999998</v>
      </c>
      <c r="AB101" s="42">
        <f t="shared" si="11"/>
        <v>-3.0500000000000007</v>
      </c>
    </row>
    <row r="102" spans="2:28" ht="17.25" thickTop="1" thickBot="1" x14ac:dyDescent="0.3">
      <c r="B102" s="43" t="str">
        <f>B67</f>
        <v>29.09.2022</v>
      </c>
      <c r="C102" s="51">
        <f t="shared" si="5"/>
        <v>64.28</v>
      </c>
      <c r="D102" s="52">
        <f t="shared" si="6"/>
        <v>-49.239999999999995</v>
      </c>
      <c r="E102" s="57">
        <f t="shared" si="11"/>
        <v>-1.0000000000001563E-2</v>
      </c>
      <c r="F102" s="44">
        <f t="shared" si="11"/>
        <v>0</v>
      </c>
      <c r="G102" s="44">
        <f t="shared" si="11"/>
        <v>0</v>
      </c>
      <c r="H102" s="44">
        <f t="shared" si="11"/>
        <v>0</v>
      </c>
      <c r="I102" s="44">
        <f t="shared" si="11"/>
        <v>0</v>
      </c>
      <c r="J102" s="44">
        <f t="shared" si="11"/>
        <v>0</v>
      </c>
      <c r="K102" s="44">
        <f t="shared" si="11"/>
        <v>-9.66</v>
      </c>
      <c r="L102" s="44">
        <f t="shared" si="11"/>
        <v>-13.18</v>
      </c>
      <c r="M102" s="44">
        <f t="shared" si="11"/>
        <v>-7.48</v>
      </c>
      <c r="N102" s="44">
        <f t="shared" si="11"/>
        <v>-6</v>
      </c>
      <c r="O102" s="44">
        <f t="shared" si="11"/>
        <v>8.9999999999999858E-2</v>
      </c>
      <c r="P102" s="44">
        <f t="shared" si="11"/>
        <v>-2.66</v>
      </c>
      <c r="Q102" s="44">
        <f t="shared" si="11"/>
        <v>0.64999999999999858</v>
      </c>
      <c r="R102" s="44">
        <f t="shared" si="11"/>
        <v>5.0299999999999976</v>
      </c>
      <c r="S102" s="44">
        <f t="shared" si="11"/>
        <v>5.2099999999999973</v>
      </c>
      <c r="T102" s="44">
        <f t="shared" si="11"/>
        <v>4.2899999999999991</v>
      </c>
      <c r="U102" s="44">
        <f t="shared" si="11"/>
        <v>2.0700000000000003</v>
      </c>
      <c r="V102" s="44">
        <f t="shared" si="11"/>
        <v>5.9699999999999989</v>
      </c>
      <c r="W102" s="44">
        <f t="shared" si="11"/>
        <v>15.640000000000004</v>
      </c>
      <c r="X102" s="44">
        <f t="shared" si="11"/>
        <v>1.1799999999999997</v>
      </c>
      <c r="Y102" s="44">
        <f t="shared" si="11"/>
        <v>3.3299999999999983</v>
      </c>
      <c r="Z102" s="44">
        <f t="shared" si="11"/>
        <v>-10.25</v>
      </c>
      <c r="AA102" s="44">
        <f t="shared" si="11"/>
        <v>9.8900000000000041</v>
      </c>
      <c r="AB102" s="42">
        <f t="shared" si="11"/>
        <v>10.930000000000003</v>
      </c>
    </row>
    <row r="103" spans="2:28" ht="17.25" thickTop="1" thickBot="1" x14ac:dyDescent="0.3">
      <c r="B103" s="43" t="str">
        <f t="shared" si="4"/>
        <v>30.09.2022</v>
      </c>
      <c r="C103" s="51">
        <f t="shared" si="5"/>
        <v>29.5</v>
      </c>
      <c r="D103" s="52">
        <f t="shared" si="6"/>
        <v>-154.98000000000002</v>
      </c>
      <c r="E103" s="57">
        <f t="shared" si="11"/>
        <v>13.14</v>
      </c>
      <c r="F103" s="44">
        <f t="shared" si="11"/>
        <v>0</v>
      </c>
      <c r="G103" s="44">
        <f t="shared" si="11"/>
        <v>0</v>
      </c>
      <c r="H103" s="44">
        <f t="shared" si="11"/>
        <v>0</v>
      </c>
      <c r="I103" s="44">
        <f t="shared" si="11"/>
        <v>0</v>
      </c>
      <c r="J103" s="44">
        <f t="shared" si="11"/>
        <v>0</v>
      </c>
      <c r="K103" s="44">
        <f t="shared" si="11"/>
        <v>-4.8099999999999987</v>
      </c>
      <c r="L103" s="44">
        <f t="shared" si="11"/>
        <v>-11.099999999999998</v>
      </c>
      <c r="M103" s="44">
        <f t="shared" si="11"/>
        <v>3.9200000000000017</v>
      </c>
      <c r="N103" s="44">
        <f t="shared" si="11"/>
        <v>-11.18</v>
      </c>
      <c r="O103" s="44">
        <f t="shared" si="11"/>
        <v>-12.220000000000002</v>
      </c>
      <c r="P103" s="44">
        <f t="shared" si="11"/>
        <v>-13.479999999999999</v>
      </c>
      <c r="Q103" s="44">
        <f t="shared" si="11"/>
        <v>-11.389999999999999</v>
      </c>
      <c r="R103" s="44">
        <f t="shared" si="11"/>
        <v>-12.829999999999998</v>
      </c>
      <c r="S103" s="44">
        <f t="shared" si="11"/>
        <v>-13.06</v>
      </c>
      <c r="T103" s="44">
        <f t="shared" si="11"/>
        <v>-8.4600000000000009</v>
      </c>
      <c r="U103" s="44">
        <f t="shared" si="11"/>
        <v>-6.120000000000001</v>
      </c>
      <c r="V103" s="44">
        <f t="shared" si="11"/>
        <v>-6.6400000000000006</v>
      </c>
      <c r="W103" s="44">
        <f t="shared" si="11"/>
        <v>2.5700000000000003</v>
      </c>
      <c r="X103" s="44">
        <f t="shared" si="11"/>
        <v>-12</v>
      </c>
      <c r="Y103" s="44">
        <f t="shared" si="11"/>
        <v>-12.680000000000001</v>
      </c>
      <c r="Z103" s="44">
        <f t="shared" si="11"/>
        <v>-11.870000000000001</v>
      </c>
      <c r="AA103" s="44">
        <f t="shared" si="11"/>
        <v>9.8699999999999974</v>
      </c>
      <c r="AB103" s="42">
        <f t="shared" si="11"/>
        <v>-7.1400000000000006</v>
      </c>
    </row>
    <row r="104" spans="2:28" ht="16.5" hidden="1" thickTop="1" x14ac:dyDescent="0.25">
      <c r="B104" s="45" t="str">
        <f t="shared" si="4"/>
        <v>31.09.2022</v>
      </c>
      <c r="C104" s="59">
        <f t="shared" si="5"/>
        <v>0</v>
      </c>
      <c r="D104" s="60">
        <f t="shared" si="6"/>
        <v>0</v>
      </c>
      <c r="E104" s="46">
        <f t="shared" si="11"/>
        <v>0</v>
      </c>
      <c r="F104" s="47">
        <f t="shared" si="11"/>
        <v>0</v>
      </c>
      <c r="G104" s="47">
        <f t="shared" si="11"/>
        <v>0</v>
      </c>
      <c r="H104" s="47">
        <f t="shared" si="11"/>
        <v>0</v>
      </c>
      <c r="I104" s="47">
        <f t="shared" si="11"/>
        <v>0</v>
      </c>
      <c r="J104" s="47">
        <f t="shared" si="11"/>
        <v>0</v>
      </c>
      <c r="K104" s="47">
        <f t="shared" si="11"/>
        <v>0</v>
      </c>
      <c r="L104" s="47">
        <f t="shared" si="11"/>
        <v>0</v>
      </c>
      <c r="M104" s="47">
        <f t="shared" si="11"/>
        <v>0</v>
      </c>
      <c r="N104" s="47">
        <f t="shared" si="11"/>
        <v>0</v>
      </c>
      <c r="O104" s="47">
        <f t="shared" si="11"/>
        <v>0</v>
      </c>
      <c r="P104" s="47">
        <f t="shared" si="11"/>
        <v>0</v>
      </c>
      <c r="Q104" s="47">
        <f t="shared" si="11"/>
        <v>0</v>
      </c>
      <c r="R104" s="47">
        <f t="shared" si="11"/>
        <v>0</v>
      </c>
      <c r="S104" s="47">
        <f t="shared" si="11"/>
        <v>0</v>
      </c>
      <c r="T104" s="47">
        <f t="shared" si="11"/>
        <v>0</v>
      </c>
      <c r="U104" s="47">
        <f t="shared" si="11"/>
        <v>0</v>
      </c>
      <c r="V104" s="47">
        <f t="shared" si="11"/>
        <v>0</v>
      </c>
      <c r="W104" s="47">
        <f t="shared" si="11"/>
        <v>0</v>
      </c>
      <c r="X104" s="47">
        <f t="shared" si="11"/>
        <v>0</v>
      </c>
      <c r="Y104" s="47">
        <f t="shared" si="11"/>
        <v>0</v>
      </c>
      <c r="Z104" s="47">
        <f t="shared" si="11"/>
        <v>0</v>
      </c>
      <c r="AA104" s="47">
        <f t="shared" si="11"/>
        <v>0</v>
      </c>
      <c r="AB104" s="48">
        <f t="shared" si="11"/>
        <v>0</v>
      </c>
    </row>
    <row r="105" spans="2:28" ht="15.75" thickTop="1" x14ac:dyDescent="0.25"/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80" zoomScale="85" zoomScaleNormal="85" workbookViewId="0">
      <selection activeCell="A104" sqref="A104:XFD104"/>
    </sheetView>
  </sheetViews>
  <sheetFormatPr defaultColWidth="9.140625"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80" t="s">
        <v>36</v>
      </c>
      <c r="C2" s="82" t="s">
        <v>37</v>
      </c>
      <c r="D2" s="83"/>
      <c r="E2" s="86" t="s">
        <v>76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01.09.2022</v>
      </c>
      <c r="C4" s="76">
        <f>SUM(E4:AB4)</f>
        <v>0</v>
      </c>
      <c r="D4" s="77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2">
        <v>0</v>
      </c>
    </row>
    <row r="5" spans="2:28" ht="17.25" thickTop="1" thickBot="1" x14ac:dyDescent="0.3">
      <c r="B5" s="43" t="str">
        <f>'Angazirana aFRR energija'!B5</f>
        <v>02.09.2022</v>
      </c>
      <c r="C5" s="76">
        <f>SUM(E5:AB5)</f>
        <v>0</v>
      </c>
      <c r="D5" s="77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tr">
        <f>'Angazirana aFRR energija'!B6</f>
        <v>03.09.2022</v>
      </c>
      <c r="C6" s="76">
        <f t="shared" ref="C6:C33" si="0">SUM(E6:AB6)</f>
        <v>0</v>
      </c>
      <c r="D6" s="77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2">
        <v>0</v>
      </c>
    </row>
    <row r="7" spans="2:28" ht="17.25" thickTop="1" thickBot="1" x14ac:dyDescent="0.3">
      <c r="B7" s="43" t="str">
        <f>'Angazirana aFRR energija'!B7</f>
        <v>04.09.2022</v>
      </c>
      <c r="C7" s="76">
        <f t="shared" si="0"/>
        <v>85</v>
      </c>
      <c r="D7" s="77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3</v>
      </c>
      <c r="Y7" s="41">
        <v>22</v>
      </c>
      <c r="Z7" s="41">
        <v>37</v>
      </c>
      <c r="AA7" s="41">
        <v>23</v>
      </c>
      <c r="AB7" s="42">
        <v>0</v>
      </c>
    </row>
    <row r="8" spans="2:28" ht="17.25" thickTop="1" thickBot="1" x14ac:dyDescent="0.3">
      <c r="B8" s="43" t="str">
        <f>'Angazirana aFRR energija'!B8</f>
        <v>05.09.2022</v>
      </c>
      <c r="C8" s="76">
        <f t="shared" si="0"/>
        <v>17</v>
      </c>
      <c r="D8" s="77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13</v>
      </c>
      <c r="L8" s="41">
        <v>4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2">
        <v>0</v>
      </c>
    </row>
    <row r="9" spans="2:28" ht="17.25" thickTop="1" thickBot="1" x14ac:dyDescent="0.3">
      <c r="B9" s="43" t="str">
        <f>'Angazirana aFRR energija'!B9</f>
        <v>06.09.2022</v>
      </c>
      <c r="C9" s="76">
        <f t="shared" si="0"/>
        <v>0</v>
      </c>
      <c r="D9" s="77"/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2">
        <v>0</v>
      </c>
    </row>
    <row r="10" spans="2:28" ht="17.25" thickTop="1" thickBot="1" x14ac:dyDescent="0.3">
      <c r="B10" s="43" t="str">
        <f>'Angazirana aFRR energija'!B10</f>
        <v>07.09.2022</v>
      </c>
      <c r="C10" s="76">
        <f t="shared" si="0"/>
        <v>0</v>
      </c>
      <c r="D10" s="77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2">
        <v>0</v>
      </c>
    </row>
    <row r="11" spans="2:28" ht="17.25" thickTop="1" thickBot="1" x14ac:dyDescent="0.3">
      <c r="B11" s="43" t="str">
        <f>'Angazirana aFRR energija'!B11</f>
        <v>08.09.2022</v>
      </c>
      <c r="C11" s="76">
        <f t="shared" si="0"/>
        <v>21</v>
      </c>
      <c r="D11" s="77"/>
      <c r="E11" s="40">
        <v>9</v>
      </c>
      <c r="F11" s="41">
        <v>12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2">
        <v>0</v>
      </c>
    </row>
    <row r="12" spans="2:28" ht="17.25" thickTop="1" thickBot="1" x14ac:dyDescent="0.3">
      <c r="B12" s="43" t="str">
        <f>'Angazirana aFRR energija'!B12</f>
        <v>09.09.2022</v>
      </c>
      <c r="C12" s="76">
        <f t="shared" si="0"/>
        <v>10</v>
      </c>
      <c r="D12" s="77"/>
      <c r="E12" s="40">
        <v>0</v>
      </c>
      <c r="F12" s="41">
        <v>10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2">
        <v>0</v>
      </c>
    </row>
    <row r="13" spans="2:28" ht="16.5" customHeight="1" thickTop="1" thickBot="1" x14ac:dyDescent="0.3">
      <c r="B13" s="43" t="str">
        <f>'Angazirana aFRR energija'!B13</f>
        <v>10.09.2022</v>
      </c>
      <c r="C13" s="76">
        <f t="shared" si="0"/>
        <v>5</v>
      </c>
      <c r="D13" s="77"/>
      <c r="E13" s="40">
        <v>0</v>
      </c>
      <c r="F13" s="41">
        <v>5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2">
        <v>0</v>
      </c>
    </row>
    <row r="14" spans="2:28" ht="17.25" thickTop="1" thickBot="1" x14ac:dyDescent="0.3">
      <c r="B14" s="43" t="str">
        <f>'Angazirana aFRR energija'!B14</f>
        <v>11.09.2022</v>
      </c>
      <c r="C14" s="76">
        <f t="shared" si="0"/>
        <v>0</v>
      </c>
      <c r="D14" s="77"/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2">
        <v>0</v>
      </c>
    </row>
    <row r="15" spans="2:28" ht="17.25" thickTop="1" thickBot="1" x14ac:dyDescent="0.3">
      <c r="B15" s="43" t="str">
        <f>'Angazirana aFRR energija'!B15</f>
        <v>12.09.2022</v>
      </c>
      <c r="C15" s="76">
        <f t="shared" si="0"/>
        <v>0</v>
      </c>
      <c r="D15" s="77"/>
      <c r="E15" s="40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2">
        <v>0</v>
      </c>
    </row>
    <row r="16" spans="2:28" ht="17.25" thickTop="1" thickBot="1" x14ac:dyDescent="0.3">
      <c r="B16" s="43" t="str">
        <f>'Angazirana aFRR energija'!B16</f>
        <v>13.09.2022</v>
      </c>
      <c r="C16" s="76">
        <f t="shared" si="0"/>
        <v>0</v>
      </c>
      <c r="D16" s="77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2">
        <v>0</v>
      </c>
    </row>
    <row r="17" spans="2:28" ht="17.25" thickTop="1" thickBot="1" x14ac:dyDescent="0.3">
      <c r="B17" s="43" t="str">
        <f>'Angazirana aFRR energija'!B17</f>
        <v>14.09.2022</v>
      </c>
      <c r="C17" s="76">
        <f t="shared" si="0"/>
        <v>0</v>
      </c>
      <c r="D17" s="77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2">
        <v>0</v>
      </c>
    </row>
    <row r="18" spans="2:28" ht="17.25" thickTop="1" thickBot="1" x14ac:dyDescent="0.3">
      <c r="B18" s="43" t="str">
        <f>'Angazirana aFRR energija'!B18</f>
        <v>15.09.2022</v>
      </c>
      <c r="C18" s="76">
        <f t="shared" si="0"/>
        <v>0</v>
      </c>
      <c r="D18" s="77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tr">
        <f>'Angazirana aFRR energija'!B19</f>
        <v>16.09.2022</v>
      </c>
      <c r="C19" s="76">
        <f t="shared" si="0"/>
        <v>0</v>
      </c>
      <c r="D19" s="77"/>
      <c r="E19" s="40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2">
        <v>0</v>
      </c>
    </row>
    <row r="20" spans="2:28" ht="17.25" thickTop="1" thickBot="1" x14ac:dyDescent="0.3">
      <c r="B20" s="43" t="str">
        <f>'Angazirana aFRR energija'!B20</f>
        <v>17.09.2022</v>
      </c>
      <c r="C20" s="76">
        <f t="shared" si="0"/>
        <v>0</v>
      </c>
      <c r="D20" s="77"/>
      <c r="E20" s="40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2">
        <v>0</v>
      </c>
    </row>
    <row r="21" spans="2:28" ht="17.25" thickTop="1" thickBot="1" x14ac:dyDescent="0.3">
      <c r="B21" s="43" t="str">
        <f>'Angazirana aFRR energija'!B21</f>
        <v>18.09.2022</v>
      </c>
      <c r="C21" s="76">
        <f t="shared" si="0"/>
        <v>0</v>
      </c>
      <c r="D21" s="77"/>
      <c r="E21" s="40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2">
        <v>0</v>
      </c>
    </row>
    <row r="22" spans="2:28" ht="17.25" thickTop="1" thickBot="1" x14ac:dyDescent="0.3">
      <c r="B22" s="43" t="str">
        <f>'Angazirana aFRR energija'!B22</f>
        <v>19.09.2022</v>
      </c>
      <c r="C22" s="76">
        <f t="shared" si="0"/>
        <v>0</v>
      </c>
      <c r="D22" s="77"/>
      <c r="E22" s="40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2">
        <v>0</v>
      </c>
    </row>
    <row r="23" spans="2:28" ht="17.25" thickTop="1" thickBot="1" x14ac:dyDescent="0.3">
      <c r="B23" s="43" t="str">
        <f>'Angazirana aFRR energija'!B23</f>
        <v>20.09.2022</v>
      </c>
      <c r="C23" s="76">
        <f t="shared" si="0"/>
        <v>0</v>
      </c>
      <c r="D23" s="77"/>
      <c r="E23" s="40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2">
        <v>0</v>
      </c>
    </row>
    <row r="24" spans="2:28" ht="17.25" thickTop="1" thickBot="1" x14ac:dyDescent="0.3">
      <c r="B24" s="43" t="str">
        <f>'Angazirana aFRR energija'!B24</f>
        <v>21.09.2022</v>
      </c>
      <c r="C24" s="76">
        <f t="shared" si="0"/>
        <v>229</v>
      </c>
      <c r="D24" s="77"/>
      <c r="E24" s="40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64</v>
      </c>
      <c r="T24" s="44">
        <v>8</v>
      </c>
      <c r="U24" s="44">
        <v>0</v>
      </c>
      <c r="V24" s="44">
        <v>0</v>
      </c>
      <c r="W24" s="44">
        <v>15</v>
      </c>
      <c r="X24" s="44">
        <v>37</v>
      </c>
      <c r="Y24" s="44">
        <v>14</v>
      </c>
      <c r="Z24" s="44">
        <v>20</v>
      </c>
      <c r="AA24" s="44">
        <v>25</v>
      </c>
      <c r="AB24" s="42">
        <v>46</v>
      </c>
    </row>
    <row r="25" spans="2:28" ht="17.25" thickTop="1" thickBot="1" x14ac:dyDescent="0.3">
      <c r="B25" s="43" t="str">
        <f>'Angazirana aFRR energija'!B25</f>
        <v>22.09.2022</v>
      </c>
      <c r="C25" s="76">
        <f t="shared" si="0"/>
        <v>172</v>
      </c>
      <c r="D25" s="77"/>
      <c r="E25" s="40">
        <v>16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5</v>
      </c>
      <c r="X25" s="44">
        <v>11</v>
      </c>
      <c r="Y25" s="44">
        <v>33</v>
      </c>
      <c r="Z25" s="44">
        <v>45</v>
      </c>
      <c r="AA25" s="44">
        <v>26</v>
      </c>
      <c r="AB25" s="42">
        <v>36</v>
      </c>
    </row>
    <row r="26" spans="2:28" ht="17.25" thickTop="1" thickBot="1" x14ac:dyDescent="0.3">
      <c r="B26" s="43" t="str">
        <f>'Angazirana aFRR energija'!B26</f>
        <v>23.09.2022</v>
      </c>
      <c r="C26" s="76">
        <f t="shared" si="0"/>
        <v>187</v>
      </c>
      <c r="D26" s="77"/>
      <c r="E26" s="40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15</v>
      </c>
      <c r="L26" s="44">
        <v>42</v>
      </c>
      <c r="M26" s="44">
        <v>19</v>
      </c>
      <c r="N26" s="44">
        <v>8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13</v>
      </c>
      <c r="Y26" s="44">
        <v>26</v>
      </c>
      <c r="Z26" s="44">
        <v>24</v>
      </c>
      <c r="AA26" s="44">
        <v>20</v>
      </c>
      <c r="AB26" s="42">
        <v>20</v>
      </c>
    </row>
    <row r="27" spans="2:28" ht="17.25" thickTop="1" thickBot="1" x14ac:dyDescent="0.3">
      <c r="B27" s="43" t="str">
        <f>'Angazirana aFRR energija'!B27</f>
        <v>24.09.2022</v>
      </c>
      <c r="C27" s="76">
        <f t="shared" si="0"/>
        <v>180</v>
      </c>
      <c r="D27" s="77"/>
      <c r="E27" s="40">
        <v>32</v>
      </c>
      <c r="F27" s="44">
        <v>20</v>
      </c>
      <c r="G27" s="44">
        <v>1</v>
      </c>
      <c r="H27" s="44">
        <v>1</v>
      </c>
      <c r="I27" s="44">
        <v>1</v>
      </c>
      <c r="J27" s="44">
        <v>1</v>
      </c>
      <c r="K27" s="44">
        <v>19</v>
      </c>
      <c r="L27" s="44">
        <v>19</v>
      </c>
      <c r="M27" s="44">
        <v>19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24</v>
      </c>
      <c r="AB27" s="42">
        <v>43</v>
      </c>
    </row>
    <row r="28" spans="2:28" ht="17.25" thickTop="1" thickBot="1" x14ac:dyDescent="0.3">
      <c r="B28" s="43" t="str">
        <f>'Angazirana aFRR energija'!B28</f>
        <v>25.09.2022</v>
      </c>
      <c r="C28" s="76">
        <f t="shared" si="0"/>
        <v>463</v>
      </c>
      <c r="D28" s="77"/>
      <c r="E28" s="40">
        <v>53</v>
      </c>
      <c r="F28" s="44">
        <v>28</v>
      </c>
      <c r="G28" s="44">
        <v>37</v>
      </c>
      <c r="H28" s="44">
        <v>9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14</v>
      </c>
      <c r="X28" s="44">
        <v>72</v>
      </c>
      <c r="Y28" s="44">
        <v>93</v>
      </c>
      <c r="Z28" s="44">
        <v>63</v>
      </c>
      <c r="AA28" s="44">
        <v>49</v>
      </c>
      <c r="AB28" s="42">
        <v>45</v>
      </c>
    </row>
    <row r="29" spans="2:28" ht="17.25" thickTop="1" thickBot="1" x14ac:dyDescent="0.3">
      <c r="B29" s="43" t="str">
        <f>'Angazirana aFRR energija'!B29</f>
        <v>26.09.2022</v>
      </c>
      <c r="C29" s="76">
        <f t="shared" si="0"/>
        <v>390</v>
      </c>
      <c r="D29" s="77"/>
      <c r="E29" s="40">
        <v>39</v>
      </c>
      <c r="F29" s="44">
        <v>29</v>
      </c>
      <c r="G29" s="44">
        <v>0</v>
      </c>
      <c r="H29" s="44">
        <v>0</v>
      </c>
      <c r="I29" s="44">
        <v>0</v>
      </c>
      <c r="J29" s="44">
        <v>0</v>
      </c>
      <c r="K29" s="44">
        <v>8</v>
      </c>
      <c r="L29" s="44">
        <v>13</v>
      </c>
      <c r="M29" s="44">
        <v>4</v>
      </c>
      <c r="N29" s="44">
        <v>18</v>
      </c>
      <c r="O29" s="44">
        <v>29</v>
      </c>
      <c r="P29" s="44">
        <v>15</v>
      </c>
      <c r="Q29" s="44">
        <v>17</v>
      </c>
      <c r="R29" s="44">
        <v>17</v>
      </c>
      <c r="S29" s="44">
        <v>12</v>
      </c>
      <c r="T29" s="44">
        <v>20</v>
      </c>
      <c r="U29" s="44">
        <v>26</v>
      </c>
      <c r="V29" s="44">
        <v>42</v>
      </c>
      <c r="W29" s="44">
        <v>40</v>
      </c>
      <c r="X29" s="44">
        <v>7</v>
      </c>
      <c r="Y29" s="44">
        <v>4</v>
      </c>
      <c r="Z29" s="44">
        <v>0</v>
      </c>
      <c r="AA29" s="44">
        <v>14</v>
      </c>
      <c r="AB29" s="42">
        <v>36</v>
      </c>
    </row>
    <row r="30" spans="2:28" ht="17.25" thickTop="1" thickBot="1" x14ac:dyDescent="0.3">
      <c r="B30" s="43" t="str">
        <f>'Angazirana aFRR energija'!B30</f>
        <v>27.09.2022</v>
      </c>
      <c r="C30" s="76">
        <f t="shared" si="0"/>
        <v>179</v>
      </c>
      <c r="D30" s="77"/>
      <c r="E30" s="40">
        <v>45</v>
      </c>
      <c r="F30" s="44">
        <v>6</v>
      </c>
      <c r="G30" s="44">
        <v>0</v>
      </c>
      <c r="H30" s="44">
        <v>0</v>
      </c>
      <c r="I30" s="44">
        <v>41</v>
      </c>
      <c r="J30" s="44">
        <v>1</v>
      </c>
      <c r="K30" s="44">
        <v>19</v>
      </c>
      <c r="L30" s="44">
        <v>19</v>
      </c>
      <c r="M30" s="44">
        <v>18</v>
      </c>
      <c r="N30" s="44">
        <v>30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2">
        <v>0</v>
      </c>
    </row>
    <row r="31" spans="2:28" ht="17.25" thickTop="1" thickBot="1" x14ac:dyDescent="0.3">
      <c r="B31" s="43" t="str">
        <f>'Angazirana aFRR energija'!B31</f>
        <v>28.09.2022</v>
      </c>
      <c r="C31" s="76">
        <f t="shared" si="0"/>
        <v>9</v>
      </c>
      <c r="D31" s="77"/>
      <c r="E31" s="40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9</v>
      </c>
      <c r="AB31" s="42">
        <v>0</v>
      </c>
    </row>
    <row r="32" spans="2:28" ht="17.25" thickTop="1" thickBot="1" x14ac:dyDescent="0.3">
      <c r="B32" s="43" t="str">
        <f>'Angazirana aFRR energija'!B32</f>
        <v>29.09.2022</v>
      </c>
      <c r="C32" s="76">
        <f t="shared" si="0"/>
        <v>160</v>
      </c>
      <c r="D32" s="77"/>
      <c r="E32" s="40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11</v>
      </c>
      <c r="T32" s="44">
        <v>17</v>
      </c>
      <c r="U32" s="44">
        <v>32</v>
      </c>
      <c r="V32" s="44">
        <v>14</v>
      </c>
      <c r="W32" s="44">
        <v>26</v>
      </c>
      <c r="X32" s="44">
        <v>21</v>
      </c>
      <c r="Y32" s="44">
        <v>1</v>
      </c>
      <c r="Z32" s="44">
        <v>0</v>
      </c>
      <c r="AA32" s="44">
        <v>12</v>
      </c>
      <c r="AB32" s="42">
        <v>26</v>
      </c>
    </row>
    <row r="33" spans="2:33" ht="17.25" thickTop="1" thickBot="1" x14ac:dyDescent="0.3">
      <c r="B33" s="43" t="str">
        <f>'Angazirana aFRR energija'!B33</f>
        <v>30.09.2022</v>
      </c>
      <c r="C33" s="76">
        <f t="shared" si="0"/>
        <v>0</v>
      </c>
      <c r="D33" s="77"/>
      <c r="E33" s="40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2">
        <v>0</v>
      </c>
    </row>
    <row r="34" spans="2:33" ht="16.5" hidden="1" thickTop="1" x14ac:dyDescent="0.25">
      <c r="B34" s="45" t="str">
        <f>'Angazirana aFRR energija'!B34</f>
        <v>31.09.2022</v>
      </c>
      <c r="C34" s="78">
        <f>SUM(E34:AB34)</f>
        <v>0</v>
      </c>
      <c r="D34" s="79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</row>
    <row r="35" spans="2:33" ht="15.75" thickTop="1" x14ac:dyDescent="0.25">
      <c r="D35" s="50"/>
    </row>
    <row r="37" spans="2:33" s="61" customFormat="1" ht="25.5" customHeight="1" thickBot="1" x14ac:dyDescent="0.3">
      <c r="B37" s="80" t="s">
        <v>36</v>
      </c>
      <c r="C37" s="82" t="s">
        <v>37</v>
      </c>
      <c r="D37" s="83"/>
      <c r="E37" s="86" t="s">
        <v>77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  <c r="AG37" s="61" t="s">
        <v>35</v>
      </c>
    </row>
    <row r="38" spans="2:33" ht="15.75" customHeight="1" thickTop="1" thickBot="1" x14ac:dyDescent="0.3">
      <c r="B38" s="81"/>
      <c r="C38" s="84"/>
      <c r="D38" s="85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01.09.2022</v>
      </c>
      <c r="C39" s="76">
        <f>SUM(E39:AB39)</f>
        <v>-487</v>
      </c>
      <c r="D39" s="77"/>
      <c r="E39" s="40">
        <v>0</v>
      </c>
      <c r="F39" s="41">
        <v>-29</v>
      </c>
      <c r="G39" s="41">
        <v>-35</v>
      </c>
      <c r="H39" s="41">
        <v>-35</v>
      </c>
      <c r="I39" s="41">
        <v>-35</v>
      </c>
      <c r="J39" s="41">
        <v>-35</v>
      </c>
      <c r="K39" s="41">
        <v>-37</v>
      </c>
      <c r="L39" s="41">
        <v>-15</v>
      </c>
      <c r="M39" s="41">
        <v>-15</v>
      </c>
      <c r="N39" s="41">
        <v>-15</v>
      </c>
      <c r="O39" s="41">
        <v>-29</v>
      </c>
      <c r="P39" s="41">
        <v>-42</v>
      </c>
      <c r="Q39" s="41">
        <v>-35</v>
      </c>
      <c r="R39" s="41">
        <v>-32</v>
      </c>
      <c r="S39" s="41">
        <v>-39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-3</v>
      </c>
      <c r="Z39" s="41">
        <v>-8</v>
      </c>
      <c r="AA39" s="41">
        <v>-35</v>
      </c>
      <c r="AB39" s="42">
        <v>-13</v>
      </c>
    </row>
    <row r="40" spans="2:33" ht="17.25" thickTop="1" thickBot="1" x14ac:dyDescent="0.3">
      <c r="B40" s="43" t="str">
        <f t="shared" ref="B40:B69" si="1">B5</f>
        <v>02.09.2022</v>
      </c>
      <c r="C40" s="76">
        <f t="shared" ref="C40:C68" si="2">SUM(E40:AB40)</f>
        <v>-479</v>
      </c>
      <c r="D40" s="77"/>
      <c r="E40" s="40">
        <v>-34</v>
      </c>
      <c r="F40" s="41">
        <v>-35</v>
      </c>
      <c r="G40" s="41">
        <v>-35</v>
      </c>
      <c r="H40" s="41">
        <v>-35</v>
      </c>
      <c r="I40" s="41">
        <v>-35</v>
      </c>
      <c r="J40" s="41">
        <v>-35</v>
      </c>
      <c r="K40" s="41">
        <v>-19</v>
      </c>
      <c r="L40" s="41">
        <v>-29</v>
      </c>
      <c r="M40" s="41">
        <v>-3</v>
      </c>
      <c r="N40" s="41">
        <v>0</v>
      </c>
      <c r="O40" s="41">
        <v>0</v>
      </c>
      <c r="P40" s="41">
        <v>0</v>
      </c>
      <c r="Q40" s="41">
        <v>0</v>
      </c>
      <c r="R40" s="41">
        <v>-15</v>
      </c>
      <c r="S40" s="41">
        <v>-15</v>
      </c>
      <c r="T40" s="41">
        <v>-15</v>
      </c>
      <c r="U40" s="41">
        <v>-15</v>
      </c>
      <c r="V40" s="41">
        <v>-1</v>
      </c>
      <c r="W40" s="41">
        <v>-15</v>
      </c>
      <c r="X40" s="41">
        <v>-15</v>
      </c>
      <c r="Y40" s="41">
        <v>-15</v>
      </c>
      <c r="Z40" s="41">
        <v>-26</v>
      </c>
      <c r="AA40" s="41">
        <v>-50</v>
      </c>
      <c r="AB40" s="42">
        <v>-37</v>
      </c>
    </row>
    <row r="41" spans="2:33" ht="17.25" thickTop="1" thickBot="1" x14ac:dyDescent="0.3">
      <c r="B41" s="43" t="str">
        <f t="shared" si="1"/>
        <v>03.09.2022</v>
      </c>
      <c r="C41" s="76">
        <f t="shared" si="2"/>
        <v>-635</v>
      </c>
      <c r="D41" s="77"/>
      <c r="E41" s="40">
        <v>-34</v>
      </c>
      <c r="F41" s="41">
        <v>-35</v>
      </c>
      <c r="G41" s="41">
        <v>-35</v>
      </c>
      <c r="H41" s="41">
        <v>-35</v>
      </c>
      <c r="I41" s="41">
        <v>-35</v>
      </c>
      <c r="J41" s="41">
        <v>-35</v>
      </c>
      <c r="K41" s="41">
        <v>-35</v>
      </c>
      <c r="L41" s="41">
        <v>-35</v>
      </c>
      <c r="M41" s="41">
        <v>-10</v>
      </c>
      <c r="N41" s="41">
        <v>-10</v>
      </c>
      <c r="O41" s="41">
        <v>-10</v>
      </c>
      <c r="P41" s="41">
        <v>-10</v>
      </c>
      <c r="Q41" s="41">
        <v>-26</v>
      </c>
      <c r="R41" s="41">
        <v>-41</v>
      </c>
      <c r="S41" s="41">
        <v>-50</v>
      </c>
      <c r="T41" s="41">
        <v>-45</v>
      </c>
      <c r="U41" s="41">
        <v>-10</v>
      </c>
      <c r="V41" s="41">
        <v>-10</v>
      </c>
      <c r="W41" s="41">
        <v>-10</v>
      </c>
      <c r="X41" s="41">
        <v>-19</v>
      </c>
      <c r="Y41" s="41">
        <v>-35</v>
      </c>
      <c r="Z41" s="41">
        <v>-10</v>
      </c>
      <c r="AA41" s="41">
        <v>-30</v>
      </c>
      <c r="AB41" s="42">
        <v>-30</v>
      </c>
    </row>
    <row r="42" spans="2:33" ht="17.25" thickTop="1" thickBot="1" x14ac:dyDescent="0.3">
      <c r="B42" s="43" t="str">
        <f t="shared" si="1"/>
        <v>04.09.2022</v>
      </c>
      <c r="C42" s="76">
        <f t="shared" si="2"/>
        <v>-345</v>
      </c>
      <c r="D42" s="77"/>
      <c r="E42" s="40">
        <v>-25</v>
      </c>
      <c r="F42" s="41">
        <v>-25</v>
      </c>
      <c r="G42" s="41">
        <v>-25</v>
      </c>
      <c r="H42" s="41">
        <v>-25</v>
      </c>
      <c r="I42" s="41">
        <v>-25</v>
      </c>
      <c r="J42" s="41">
        <v>-25</v>
      </c>
      <c r="K42" s="41">
        <v>-25</v>
      </c>
      <c r="L42" s="41">
        <v>-25</v>
      </c>
      <c r="M42" s="41">
        <v>-10</v>
      </c>
      <c r="N42" s="41">
        <v>-33</v>
      </c>
      <c r="O42" s="41">
        <v>-10</v>
      </c>
      <c r="P42" s="41">
        <v>-10</v>
      </c>
      <c r="Q42" s="41">
        <v>-27</v>
      </c>
      <c r="R42" s="41">
        <v>-32</v>
      </c>
      <c r="S42" s="41">
        <v>-10</v>
      </c>
      <c r="T42" s="41">
        <v>-10</v>
      </c>
      <c r="U42" s="41">
        <v>-3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0</v>
      </c>
    </row>
    <row r="43" spans="2:33" ht="17.25" thickTop="1" thickBot="1" x14ac:dyDescent="0.3">
      <c r="B43" s="43" t="str">
        <f t="shared" si="1"/>
        <v>05.09.2022</v>
      </c>
      <c r="C43" s="76">
        <f t="shared" si="2"/>
        <v>-451</v>
      </c>
      <c r="D43" s="77"/>
      <c r="E43" s="40">
        <v>-24</v>
      </c>
      <c r="F43" s="41">
        <v>-25</v>
      </c>
      <c r="G43" s="41">
        <v>-25</v>
      </c>
      <c r="H43" s="41">
        <v>-25</v>
      </c>
      <c r="I43" s="41">
        <v>-25</v>
      </c>
      <c r="J43" s="41">
        <v>-19</v>
      </c>
      <c r="K43" s="41">
        <v>0</v>
      </c>
      <c r="L43" s="41">
        <v>-20</v>
      </c>
      <c r="M43" s="41">
        <v>-4</v>
      </c>
      <c r="N43" s="41">
        <v>-9</v>
      </c>
      <c r="O43" s="41">
        <v>-10</v>
      </c>
      <c r="P43" s="41">
        <v>-35</v>
      </c>
      <c r="Q43" s="41">
        <v>-39</v>
      </c>
      <c r="R43" s="41">
        <v>-10</v>
      </c>
      <c r="S43" s="41">
        <v>-10</v>
      </c>
      <c r="T43" s="41">
        <v>-50</v>
      </c>
      <c r="U43" s="41">
        <v>-45</v>
      </c>
      <c r="V43" s="41">
        <v>-25</v>
      </c>
      <c r="W43" s="41">
        <v>-25</v>
      </c>
      <c r="X43" s="41">
        <v>-26</v>
      </c>
      <c r="Y43" s="41">
        <v>0</v>
      </c>
      <c r="Z43" s="41">
        <v>0</v>
      </c>
      <c r="AA43" s="41">
        <v>0</v>
      </c>
      <c r="AB43" s="42">
        <v>0</v>
      </c>
    </row>
    <row r="44" spans="2:33" ht="17.25" thickTop="1" thickBot="1" x14ac:dyDescent="0.3">
      <c r="B44" s="43" t="str">
        <f t="shared" si="1"/>
        <v>06.09.2022</v>
      </c>
      <c r="C44" s="76">
        <f t="shared" si="2"/>
        <v>-412</v>
      </c>
      <c r="D44" s="77"/>
      <c r="E44" s="40">
        <v>-9</v>
      </c>
      <c r="F44" s="41">
        <v>-18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-17</v>
      </c>
      <c r="O44" s="41">
        <v>-45</v>
      </c>
      <c r="P44" s="41">
        <v>-50</v>
      </c>
      <c r="Q44" s="41">
        <v>-40</v>
      </c>
      <c r="R44" s="41">
        <v>-35</v>
      </c>
      <c r="S44" s="41">
        <v>-40</v>
      </c>
      <c r="T44" s="41">
        <v>-37</v>
      </c>
      <c r="U44" s="41">
        <v>-35</v>
      </c>
      <c r="V44" s="41">
        <v>-35</v>
      </c>
      <c r="W44" s="41">
        <v>-35</v>
      </c>
      <c r="X44" s="41">
        <v>-16</v>
      </c>
      <c r="Y44" s="41">
        <v>0</v>
      </c>
      <c r="Z44" s="41">
        <v>0</v>
      </c>
      <c r="AA44" s="41">
        <v>0</v>
      </c>
      <c r="AB44" s="42">
        <v>0</v>
      </c>
    </row>
    <row r="45" spans="2:33" ht="16.5" customHeight="1" thickTop="1" thickBot="1" x14ac:dyDescent="0.3">
      <c r="B45" s="43" t="str">
        <f t="shared" si="1"/>
        <v>07.09.2022</v>
      </c>
      <c r="C45" s="76">
        <f t="shared" si="2"/>
        <v>0</v>
      </c>
      <c r="D45" s="77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 x14ac:dyDescent="0.3">
      <c r="B46" s="43" t="str">
        <f t="shared" si="1"/>
        <v>08.09.2022</v>
      </c>
      <c r="C46" s="76">
        <f t="shared" si="2"/>
        <v>-428</v>
      </c>
      <c r="D46" s="77"/>
      <c r="E46" s="40">
        <v>0</v>
      </c>
      <c r="F46" s="41">
        <v>0</v>
      </c>
      <c r="G46" s="41">
        <v>-8</v>
      </c>
      <c r="H46" s="41">
        <v>-35</v>
      </c>
      <c r="I46" s="41">
        <v>-35</v>
      </c>
      <c r="J46" s="41">
        <v>-35</v>
      </c>
      <c r="K46" s="41">
        <v>-35</v>
      </c>
      <c r="L46" s="41">
        <v>-35</v>
      </c>
      <c r="M46" s="41">
        <v>-15</v>
      </c>
      <c r="N46" s="41">
        <v>-15</v>
      </c>
      <c r="O46" s="41">
        <v>-15</v>
      </c>
      <c r="P46" s="41">
        <v>-15</v>
      </c>
      <c r="Q46" s="41">
        <v>-15</v>
      </c>
      <c r="R46" s="41">
        <v>-15</v>
      </c>
      <c r="S46" s="41">
        <v>-15</v>
      </c>
      <c r="T46" s="41">
        <v>-15</v>
      </c>
      <c r="U46" s="41">
        <v>-15</v>
      </c>
      <c r="V46" s="41">
        <v>-15</v>
      </c>
      <c r="W46" s="41">
        <v>-15</v>
      </c>
      <c r="X46" s="41">
        <v>-15</v>
      </c>
      <c r="Y46" s="41">
        <v>-15</v>
      </c>
      <c r="Z46" s="41">
        <v>-15</v>
      </c>
      <c r="AA46" s="41">
        <v>-15</v>
      </c>
      <c r="AB46" s="42">
        <v>-20</v>
      </c>
    </row>
    <row r="47" spans="2:33" ht="17.25" thickTop="1" thickBot="1" x14ac:dyDescent="0.3">
      <c r="B47" s="43" t="str">
        <f t="shared" si="1"/>
        <v>09.09.2022</v>
      </c>
      <c r="C47" s="76">
        <f t="shared" si="2"/>
        <v>-318</v>
      </c>
      <c r="D47" s="77"/>
      <c r="E47" s="40">
        <v>-5</v>
      </c>
      <c r="F47" s="41">
        <v>0</v>
      </c>
      <c r="G47" s="41">
        <v>-16</v>
      </c>
      <c r="H47" s="41">
        <v>-35</v>
      </c>
      <c r="I47" s="41">
        <v>-35</v>
      </c>
      <c r="J47" s="41">
        <v>-22</v>
      </c>
      <c r="K47" s="41">
        <v>0</v>
      </c>
      <c r="L47" s="41">
        <v>-20</v>
      </c>
      <c r="M47" s="41">
        <v>-10</v>
      </c>
      <c r="N47" s="41">
        <v>-10</v>
      </c>
      <c r="O47" s="41">
        <v>-10</v>
      </c>
      <c r="P47" s="41">
        <v>-10</v>
      </c>
      <c r="Q47" s="41">
        <v>-10</v>
      </c>
      <c r="R47" s="41">
        <v>-10</v>
      </c>
      <c r="S47" s="41">
        <v>-10</v>
      </c>
      <c r="T47" s="41">
        <v>-10</v>
      </c>
      <c r="U47" s="41">
        <v>-10</v>
      </c>
      <c r="V47" s="41">
        <v>-10</v>
      </c>
      <c r="W47" s="41">
        <v>-10</v>
      </c>
      <c r="X47" s="41">
        <v>-34</v>
      </c>
      <c r="Y47" s="41">
        <v>0</v>
      </c>
      <c r="Z47" s="41">
        <v>-6</v>
      </c>
      <c r="AA47" s="41">
        <v>-15</v>
      </c>
      <c r="AB47" s="42">
        <v>-20</v>
      </c>
    </row>
    <row r="48" spans="2:33" ht="17.25" thickTop="1" thickBot="1" x14ac:dyDescent="0.3">
      <c r="B48" s="43" t="str">
        <f t="shared" si="1"/>
        <v>10.09.2022</v>
      </c>
      <c r="C48" s="76">
        <f t="shared" si="2"/>
        <v>-236</v>
      </c>
      <c r="D48" s="77"/>
      <c r="E48" s="40">
        <v>-9</v>
      </c>
      <c r="F48" s="41">
        <v>-13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-29</v>
      </c>
      <c r="M48" s="41">
        <v>-11</v>
      </c>
      <c r="N48" s="41">
        <v>-11</v>
      </c>
      <c r="O48" s="41">
        <v>-15</v>
      </c>
      <c r="P48" s="41">
        <v>-37</v>
      </c>
      <c r="Q48" s="41">
        <v>-25</v>
      </c>
      <c r="R48" s="41">
        <v>-15</v>
      </c>
      <c r="S48" s="41">
        <v>-15</v>
      </c>
      <c r="T48" s="41">
        <v>-15</v>
      </c>
      <c r="U48" s="41">
        <v>-2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-19</v>
      </c>
      <c r="AB48" s="42">
        <v>-20</v>
      </c>
    </row>
    <row r="49" spans="2:28" ht="17.25" thickTop="1" thickBot="1" x14ac:dyDescent="0.3">
      <c r="B49" s="43" t="str">
        <f t="shared" si="1"/>
        <v>11.09.2022</v>
      </c>
      <c r="C49" s="76">
        <f t="shared" si="2"/>
        <v>-699</v>
      </c>
      <c r="D49" s="77"/>
      <c r="E49" s="40">
        <v>0</v>
      </c>
      <c r="F49" s="41">
        <v>0</v>
      </c>
      <c r="G49" s="41">
        <v>0</v>
      </c>
      <c r="H49" s="41">
        <v>-29</v>
      </c>
      <c r="I49" s="41">
        <v>-30</v>
      </c>
      <c r="J49" s="41">
        <v>-30</v>
      </c>
      <c r="K49" s="41">
        <v>-20</v>
      </c>
      <c r="L49" s="41">
        <v>-20</v>
      </c>
      <c r="M49" s="41">
        <v>-11</v>
      </c>
      <c r="N49" s="41">
        <v>-40</v>
      </c>
      <c r="O49" s="41">
        <v>-50</v>
      </c>
      <c r="P49" s="41">
        <v>-50</v>
      </c>
      <c r="Q49" s="41">
        <v>-50</v>
      </c>
      <c r="R49" s="41">
        <v>-50</v>
      </c>
      <c r="S49" s="41">
        <v>-50</v>
      </c>
      <c r="T49" s="41">
        <v>-50</v>
      </c>
      <c r="U49" s="41">
        <v>-36</v>
      </c>
      <c r="V49" s="41">
        <v>-20</v>
      </c>
      <c r="W49" s="41">
        <v>-11</v>
      </c>
      <c r="X49" s="41">
        <v>-27</v>
      </c>
      <c r="Y49" s="41">
        <v>-31</v>
      </c>
      <c r="Z49" s="41">
        <v>-27</v>
      </c>
      <c r="AA49" s="41">
        <v>-47</v>
      </c>
      <c r="AB49" s="42">
        <v>-20</v>
      </c>
    </row>
    <row r="50" spans="2:28" ht="17.25" thickTop="1" thickBot="1" x14ac:dyDescent="0.3">
      <c r="B50" s="43" t="str">
        <f t="shared" si="1"/>
        <v>12.09.2022</v>
      </c>
      <c r="C50" s="76">
        <f t="shared" si="2"/>
        <v>-536</v>
      </c>
      <c r="D50" s="77"/>
      <c r="E50" s="40">
        <v>-30</v>
      </c>
      <c r="F50" s="41">
        <v>-30</v>
      </c>
      <c r="G50" s="41">
        <v>-30</v>
      </c>
      <c r="H50" s="41">
        <v>-30</v>
      </c>
      <c r="I50" s="41">
        <v>-30</v>
      </c>
      <c r="J50" s="41">
        <v>-30</v>
      </c>
      <c r="K50" s="41">
        <v>-20</v>
      </c>
      <c r="L50" s="41">
        <v>-20</v>
      </c>
      <c r="M50" s="41">
        <v>-11</v>
      </c>
      <c r="N50" s="41">
        <v>-11</v>
      </c>
      <c r="O50" s="41">
        <v>-19</v>
      </c>
      <c r="P50" s="41">
        <v>-42</v>
      </c>
      <c r="Q50" s="41">
        <v>-30</v>
      </c>
      <c r="R50" s="41">
        <v>-15</v>
      </c>
      <c r="S50" s="41">
        <v>-15</v>
      </c>
      <c r="T50" s="41">
        <v>-15</v>
      </c>
      <c r="U50" s="41">
        <v>-15</v>
      </c>
      <c r="V50" s="41">
        <v>-11</v>
      </c>
      <c r="W50" s="41">
        <v>-11</v>
      </c>
      <c r="X50" s="41">
        <v>-23</v>
      </c>
      <c r="Y50" s="41">
        <v>-11</v>
      </c>
      <c r="Z50" s="41">
        <v>-11</v>
      </c>
      <c r="AA50" s="41">
        <v>-50</v>
      </c>
      <c r="AB50" s="42">
        <v>-26</v>
      </c>
    </row>
    <row r="51" spans="2:28" ht="17.25" thickTop="1" thickBot="1" x14ac:dyDescent="0.3">
      <c r="B51" s="43" t="str">
        <f t="shared" si="1"/>
        <v>13.09.2022</v>
      </c>
      <c r="C51" s="76">
        <f t="shared" si="2"/>
        <v>-481</v>
      </c>
      <c r="D51" s="77"/>
      <c r="E51" s="40">
        <v>0</v>
      </c>
      <c r="F51" s="41">
        <v>-4</v>
      </c>
      <c r="G51" s="41">
        <v>-35</v>
      </c>
      <c r="H51" s="41">
        <v>-35</v>
      </c>
      <c r="I51" s="41">
        <v>-35</v>
      </c>
      <c r="J51" s="41">
        <v>-35</v>
      </c>
      <c r="K51" s="41">
        <v>-35</v>
      </c>
      <c r="L51" s="41">
        <v>-35</v>
      </c>
      <c r="M51" s="41">
        <v>-11</v>
      </c>
      <c r="N51" s="41">
        <v>-11</v>
      </c>
      <c r="O51" s="41">
        <v>-11</v>
      </c>
      <c r="P51" s="41">
        <v>-15</v>
      </c>
      <c r="Q51" s="41">
        <v>-15</v>
      </c>
      <c r="R51" s="41">
        <v>-15</v>
      </c>
      <c r="S51" s="41">
        <v>-15</v>
      </c>
      <c r="T51" s="41">
        <v>-15</v>
      </c>
      <c r="U51" s="41">
        <v>-43</v>
      </c>
      <c r="V51" s="41">
        <v>-35</v>
      </c>
      <c r="W51" s="41">
        <v>-23</v>
      </c>
      <c r="X51" s="41">
        <v>-11</v>
      </c>
      <c r="Y51" s="41">
        <v>-11</v>
      </c>
      <c r="Z51" s="41">
        <v>-11</v>
      </c>
      <c r="AA51" s="41">
        <v>-15</v>
      </c>
      <c r="AB51" s="42">
        <v>-10</v>
      </c>
    </row>
    <row r="52" spans="2:28" ht="17.25" thickTop="1" thickBot="1" x14ac:dyDescent="0.3">
      <c r="B52" s="43" t="str">
        <f t="shared" si="1"/>
        <v>14.09.2022</v>
      </c>
      <c r="C52" s="76">
        <f t="shared" si="2"/>
        <v>-384</v>
      </c>
      <c r="D52" s="77"/>
      <c r="E52" s="40">
        <v>0</v>
      </c>
      <c r="F52" s="41">
        <v>-8</v>
      </c>
      <c r="G52" s="41">
        <v>-35</v>
      </c>
      <c r="H52" s="41">
        <v>-35</v>
      </c>
      <c r="I52" s="41">
        <v>-35</v>
      </c>
      <c r="J52" s="41">
        <v>-35</v>
      </c>
      <c r="K52" s="41">
        <v>-15</v>
      </c>
      <c r="L52" s="41">
        <v>0</v>
      </c>
      <c r="M52" s="41">
        <v>0</v>
      </c>
      <c r="N52" s="41">
        <v>0</v>
      </c>
      <c r="O52" s="41">
        <v>-29</v>
      </c>
      <c r="P52" s="41">
        <v>-37</v>
      </c>
      <c r="Q52" s="41">
        <v>-37</v>
      </c>
      <c r="R52" s="41">
        <v>-38</v>
      </c>
      <c r="S52" s="41">
        <v>-30</v>
      </c>
      <c r="T52" s="41">
        <v>-15</v>
      </c>
      <c r="U52" s="41">
        <v>-15</v>
      </c>
      <c r="V52" s="41">
        <v>-15</v>
      </c>
      <c r="W52" s="41">
        <v>-5</v>
      </c>
      <c r="X52" s="41">
        <v>0</v>
      </c>
      <c r="Y52" s="41">
        <v>0</v>
      </c>
      <c r="Z52" s="41">
        <v>0</v>
      </c>
      <c r="AA52" s="41">
        <v>0</v>
      </c>
      <c r="AB52" s="42">
        <v>0</v>
      </c>
    </row>
    <row r="53" spans="2:28" ht="15.75" customHeight="1" thickTop="1" thickBot="1" x14ac:dyDescent="0.3">
      <c r="B53" s="43" t="str">
        <f t="shared" si="1"/>
        <v>15.09.2022</v>
      </c>
      <c r="C53" s="76">
        <f t="shared" si="2"/>
        <v>-252</v>
      </c>
      <c r="D53" s="77"/>
      <c r="E53" s="40">
        <v>0</v>
      </c>
      <c r="F53" s="41">
        <v>0</v>
      </c>
      <c r="G53" s="41">
        <v>-35</v>
      </c>
      <c r="H53" s="41">
        <v>-35</v>
      </c>
      <c r="I53" s="41">
        <v>-35</v>
      </c>
      <c r="J53" s="41">
        <v>-13</v>
      </c>
      <c r="K53" s="41">
        <v>0</v>
      </c>
      <c r="L53" s="41">
        <v>0</v>
      </c>
      <c r="M53" s="41">
        <v>0</v>
      </c>
      <c r="N53" s="41">
        <v>0</v>
      </c>
      <c r="O53" s="41">
        <v>-32</v>
      </c>
      <c r="P53" s="41">
        <v>-27</v>
      </c>
      <c r="Q53" s="41">
        <v>-14</v>
      </c>
      <c r="R53" s="41">
        <v>-14</v>
      </c>
      <c r="S53" s="41">
        <v>-14</v>
      </c>
      <c r="T53" s="41">
        <v>-14</v>
      </c>
      <c r="U53" s="41">
        <v>-4</v>
      </c>
      <c r="V53" s="41">
        <v>0</v>
      </c>
      <c r="W53" s="41">
        <v>0</v>
      </c>
      <c r="X53" s="41">
        <v>0</v>
      </c>
      <c r="Y53" s="41">
        <v>0</v>
      </c>
      <c r="Z53" s="41">
        <v>-7</v>
      </c>
      <c r="AA53" s="41">
        <v>-8</v>
      </c>
      <c r="AB53" s="42">
        <v>0</v>
      </c>
    </row>
    <row r="54" spans="2:28" ht="17.25" thickTop="1" thickBot="1" x14ac:dyDescent="0.3">
      <c r="B54" s="43" t="str">
        <f t="shared" si="1"/>
        <v>16.09.2022</v>
      </c>
      <c r="C54" s="76">
        <f t="shared" si="2"/>
        <v>-251</v>
      </c>
      <c r="D54" s="77"/>
      <c r="E54" s="40">
        <v>0</v>
      </c>
      <c r="F54" s="44">
        <v>0</v>
      </c>
      <c r="G54" s="44">
        <v>-29</v>
      </c>
      <c r="H54" s="44">
        <v>-35</v>
      </c>
      <c r="I54" s="44">
        <v>-35</v>
      </c>
      <c r="J54" s="44">
        <v>-20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-15</v>
      </c>
      <c r="Q54" s="44">
        <v>-15</v>
      </c>
      <c r="R54" s="44">
        <v>-15</v>
      </c>
      <c r="S54" s="44">
        <v>-6</v>
      </c>
      <c r="T54" s="44">
        <v>0</v>
      </c>
      <c r="U54" s="44">
        <v>0</v>
      </c>
      <c r="V54" s="44">
        <v>0</v>
      </c>
      <c r="W54" s="44">
        <v>0</v>
      </c>
      <c r="X54" s="44">
        <v>-11</v>
      </c>
      <c r="Y54" s="44">
        <v>-15</v>
      </c>
      <c r="Z54" s="44">
        <v>-15</v>
      </c>
      <c r="AA54" s="44">
        <v>-20</v>
      </c>
      <c r="AB54" s="42">
        <v>-20</v>
      </c>
    </row>
    <row r="55" spans="2:28" ht="17.25" thickTop="1" thickBot="1" x14ac:dyDescent="0.3">
      <c r="B55" s="43" t="str">
        <f t="shared" si="1"/>
        <v>17.09.2022</v>
      </c>
      <c r="C55" s="76">
        <f t="shared" si="2"/>
        <v>-711</v>
      </c>
      <c r="D55" s="77"/>
      <c r="E55" s="40">
        <v>-35</v>
      </c>
      <c r="F55" s="44">
        <v>-26</v>
      </c>
      <c r="G55" s="44">
        <v>-25</v>
      </c>
      <c r="H55" s="44">
        <v>-35</v>
      </c>
      <c r="I55" s="44">
        <v>-35</v>
      </c>
      <c r="J55" s="44">
        <v>-35</v>
      </c>
      <c r="K55" s="44">
        <v>-18</v>
      </c>
      <c r="L55" s="44">
        <v>-7</v>
      </c>
      <c r="M55" s="44">
        <v>-15</v>
      </c>
      <c r="N55" s="44">
        <v>-15</v>
      </c>
      <c r="O55" s="44">
        <v>-9</v>
      </c>
      <c r="P55" s="44">
        <v>-9</v>
      </c>
      <c r="Q55" s="44">
        <v>-15</v>
      </c>
      <c r="R55" s="44">
        <v>-28</v>
      </c>
      <c r="S55" s="44">
        <v>-38</v>
      </c>
      <c r="T55" s="44">
        <v>-38</v>
      </c>
      <c r="U55" s="44">
        <v>-38</v>
      </c>
      <c r="V55" s="44">
        <v>-33</v>
      </c>
      <c r="W55" s="44">
        <v>-30</v>
      </c>
      <c r="X55" s="44">
        <v>-50</v>
      </c>
      <c r="Y55" s="44">
        <v>-50</v>
      </c>
      <c r="Z55" s="44">
        <v>-45</v>
      </c>
      <c r="AA55" s="44">
        <v>-44</v>
      </c>
      <c r="AB55" s="42">
        <v>-38</v>
      </c>
    </row>
    <row r="56" spans="2:28" ht="17.25" thickTop="1" thickBot="1" x14ac:dyDescent="0.3">
      <c r="B56" s="43" t="str">
        <f t="shared" si="1"/>
        <v>18.09.2022</v>
      </c>
      <c r="C56" s="76">
        <f t="shared" si="2"/>
        <v>-507</v>
      </c>
      <c r="D56" s="77"/>
      <c r="E56" s="40">
        <v>-30</v>
      </c>
      <c r="F56" s="44">
        <v>-30</v>
      </c>
      <c r="G56" s="44">
        <v>-30</v>
      </c>
      <c r="H56" s="44">
        <v>-30</v>
      </c>
      <c r="I56" s="44">
        <v>-30</v>
      </c>
      <c r="J56" s="44">
        <v>-30</v>
      </c>
      <c r="K56" s="44">
        <v>-25</v>
      </c>
      <c r="L56" s="44">
        <v>-25</v>
      </c>
      <c r="M56" s="44">
        <v>-43</v>
      </c>
      <c r="N56" s="44">
        <v>-36</v>
      </c>
      <c r="O56" s="44">
        <v>-11</v>
      </c>
      <c r="P56" s="44">
        <v>-38</v>
      </c>
      <c r="Q56" s="44">
        <v>-36</v>
      </c>
      <c r="R56" s="44">
        <v>-20</v>
      </c>
      <c r="S56" s="44">
        <v>-29</v>
      </c>
      <c r="T56" s="44">
        <v>-20</v>
      </c>
      <c r="U56" s="44">
        <v>-20</v>
      </c>
      <c r="V56" s="44">
        <v>-15</v>
      </c>
      <c r="W56" s="44">
        <v>-9</v>
      </c>
      <c r="X56" s="44">
        <v>0</v>
      </c>
      <c r="Y56" s="44">
        <v>0</v>
      </c>
      <c r="Z56" s="44">
        <v>0</v>
      </c>
      <c r="AA56" s="44">
        <v>0</v>
      </c>
      <c r="AB56" s="42">
        <v>0</v>
      </c>
    </row>
    <row r="57" spans="2:28" ht="17.25" thickTop="1" thickBot="1" x14ac:dyDescent="0.3">
      <c r="B57" s="43" t="str">
        <f t="shared" si="1"/>
        <v>19.09.2022</v>
      </c>
      <c r="C57" s="76">
        <f t="shared" si="2"/>
        <v>-712</v>
      </c>
      <c r="D57" s="77"/>
      <c r="E57" s="40">
        <v>-15</v>
      </c>
      <c r="F57" s="44">
        <v>-30</v>
      </c>
      <c r="G57" s="44">
        <v>-30</v>
      </c>
      <c r="H57" s="44">
        <v>-30</v>
      </c>
      <c r="I57" s="44">
        <v>-30</v>
      </c>
      <c r="J57" s="44">
        <v>-25</v>
      </c>
      <c r="K57" s="44">
        <v>-50</v>
      </c>
      <c r="L57" s="44">
        <v>-50</v>
      </c>
      <c r="M57" s="44">
        <v>-15</v>
      </c>
      <c r="N57" s="44">
        <v>-35</v>
      </c>
      <c r="O57" s="44">
        <v>-50</v>
      </c>
      <c r="P57" s="44">
        <v>-50</v>
      </c>
      <c r="Q57" s="44">
        <v>-50</v>
      </c>
      <c r="R57" s="44">
        <v>-50</v>
      </c>
      <c r="S57" s="44">
        <v>-50</v>
      </c>
      <c r="T57" s="44">
        <v>-50</v>
      </c>
      <c r="U57" s="44">
        <v>-43</v>
      </c>
      <c r="V57" s="44">
        <v>-38</v>
      </c>
      <c r="W57" s="44">
        <v>-21</v>
      </c>
      <c r="X57" s="44">
        <v>0</v>
      </c>
      <c r="Y57" s="44">
        <v>0</v>
      </c>
      <c r="Z57" s="44">
        <v>0</v>
      </c>
      <c r="AA57" s="44">
        <v>0</v>
      </c>
      <c r="AB57" s="42">
        <v>0</v>
      </c>
    </row>
    <row r="58" spans="2:28" ht="17.25" thickTop="1" thickBot="1" x14ac:dyDescent="0.3">
      <c r="B58" s="43" t="str">
        <f t="shared" si="1"/>
        <v>20.09.2022</v>
      </c>
      <c r="C58" s="76">
        <f t="shared" si="2"/>
        <v>-450</v>
      </c>
      <c r="D58" s="77"/>
      <c r="E58" s="40">
        <v>-18</v>
      </c>
      <c r="F58" s="44">
        <v>-30</v>
      </c>
      <c r="G58" s="44">
        <v>-30</v>
      </c>
      <c r="H58" s="44">
        <v>-30</v>
      </c>
      <c r="I58" s="44">
        <v>-21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-38</v>
      </c>
      <c r="P58" s="44">
        <v>-43</v>
      </c>
      <c r="Q58" s="44">
        <v>-43</v>
      </c>
      <c r="R58" s="44">
        <v>-43</v>
      </c>
      <c r="S58" s="44">
        <v>-43</v>
      </c>
      <c r="T58" s="44">
        <v>-43</v>
      </c>
      <c r="U58" s="44">
        <v>-43</v>
      </c>
      <c r="V58" s="44">
        <v>-15</v>
      </c>
      <c r="W58" s="44">
        <v>-10</v>
      </c>
      <c r="X58" s="44">
        <v>0</v>
      </c>
      <c r="Y58" s="44">
        <v>0</v>
      </c>
      <c r="Z58" s="44">
        <v>0</v>
      </c>
      <c r="AA58" s="44">
        <v>0</v>
      </c>
      <c r="AB58" s="42">
        <v>0</v>
      </c>
    </row>
    <row r="59" spans="2:28" ht="17.25" thickTop="1" thickBot="1" x14ac:dyDescent="0.3">
      <c r="B59" s="43" t="str">
        <f t="shared" si="1"/>
        <v>21.09.2022</v>
      </c>
      <c r="C59" s="76">
        <f t="shared" si="2"/>
        <v>0</v>
      </c>
      <c r="D59" s="77"/>
      <c r="E59" s="40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2">
        <v>0</v>
      </c>
    </row>
    <row r="60" spans="2:28" ht="17.25" thickTop="1" thickBot="1" x14ac:dyDescent="0.3">
      <c r="B60" s="43" t="str">
        <f t="shared" si="1"/>
        <v>22.09.2022</v>
      </c>
      <c r="C60" s="76">
        <f t="shared" si="2"/>
        <v>-96</v>
      </c>
      <c r="D60" s="77"/>
      <c r="E60" s="40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-20</v>
      </c>
      <c r="S60" s="44">
        <v>-20</v>
      </c>
      <c r="T60" s="44">
        <v>-20</v>
      </c>
      <c r="U60" s="44">
        <v>-20</v>
      </c>
      <c r="V60" s="44">
        <v>-16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2">
        <v>0</v>
      </c>
    </row>
    <row r="61" spans="2:28" ht="17.25" thickTop="1" thickBot="1" x14ac:dyDescent="0.3">
      <c r="B61" s="43" t="str">
        <f t="shared" si="1"/>
        <v>23.09.2022</v>
      </c>
      <c r="C61" s="76">
        <f t="shared" si="2"/>
        <v>-348</v>
      </c>
      <c r="D61" s="77"/>
      <c r="E61" s="40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-4</v>
      </c>
      <c r="P61" s="44">
        <v>-38</v>
      </c>
      <c r="Q61" s="44">
        <v>-50</v>
      </c>
      <c r="R61" s="44">
        <v>-50</v>
      </c>
      <c r="S61" s="44">
        <v>-50</v>
      </c>
      <c r="T61" s="44">
        <v>-50</v>
      </c>
      <c r="U61" s="44">
        <v>-50</v>
      </c>
      <c r="V61" s="44">
        <v>-42</v>
      </c>
      <c r="W61" s="44">
        <v>-14</v>
      </c>
      <c r="X61" s="44">
        <v>0</v>
      </c>
      <c r="Y61" s="44">
        <v>0</v>
      </c>
      <c r="Z61" s="44">
        <v>0</v>
      </c>
      <c r="AA61" s="44">
        <v>0</v>
      </c>
      <c r="AB61" s="42">
        <v>0</v>
      </c>
    </row>
    <row r="62" spans="2:28" ht="17.25" thickTop="1" thickBot="1" x14ac:dyDescent="0.3">
      <c r="B62" s="43" t="str">
        <f t="shared" si="1"/>
        <v>24.09.2022</v>
      </c>
      <c r="C62" s="76">
        <f t="shared" si="2"/>
        <v>-307</v>
      </c>
      <c r="D62" s="77"/>
      <c r="E62" s="40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-17</v>
      </c>
      <c r="P62" s="44">
        <v>-38</v>
      </c>
      <c r="Q62" s="44">
        <v>-40</v>
      </c>
      <c r="R62" s="44">
        <v>-38</v>
      </c>
      <c r="S62" s="44">
        <v>-44</v>
      </c>
      <c r="T62" s="44">
        <v>-50</v>
      </c>
      <c r="U62" s="44">
        <v>-43</v>
      </c>
      <c r="V62" s="44">
        <v>-33</v>
      </c>
      <c r="W62" s="44">
        <v>-4</v>
      </c>
      <c r="X62" s="44">
        <v>0</v>
      </c>
      <c r="Y62" s="44">
        <v>0</v>
      </c>
      <c r="Z62" s="44">
        <v>0</v>
      </c>
      <c r="AA62" s="44">
        <v>0</v>
      </c>
      <c r="AB62" s="42">
        <v>0</v>
      </c>
    </row>
    <row r="63" spans="2:28" ht="17.25" thickTop="1" thickBot="1" x14ac:dyDescent="0.3">
      <c r="B63" s="43" t="str">
        <f t="shared" si="1"/>
        <v>25.09.2022</v>
      </c>
      <c r="C63" s="76">
        <f t="shared" si="2"/>
        <v>-75</v>
      </c>
      <c r="D63" s="77"/>
      <c r="E63" s="40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-20</v>
      </c>
      <c r="Q63" s="44">
        <v>-20</v>
      </c>
      <c r="R63" s="44">
        <v>-20</v>
      </c>
      <c r="S63" s="44">
        <v>-15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2">
        <v>0</v>
      </c>
    </row>
    <row r="64" spans="2:28" ht="17.25" thickTop="1" thickBot="1" x14ac:dyDescent="0.3">
      <c r="B64" s="43" t="str">
        <f t="shared" si="1"/>
        <v>26.09.2022</v>
      </c>
      <c r="C64" s="76">
        <f t="shared" si="2"/>
        <v>0</v>
      </c>
      <c r="D64" s="77"/>
      <c r="E64" s="40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2">
        <v>0</v>
      </c>
    </row>
    <row r="65" spans="2:28" ht="17.25" thickTop="1" thickBot="1" x14ac:dyDescent="0.3">
      <c r="B65" s="43" t="str">
        <f t="shared" si="1"/>
        <v>27.09.2022</v>
      </c>
      <c r="C65" s="76">
        <f t="shared" si="2"/>
        <v>-300</v>
      </c>
      <c r="D65" s="77"/>
      <c r="E65" s="40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-20</v>
      </c>
      <c r="P65" s="44">
        <v>-35</v>
      </c>
      <c r="Q65" s="44">
        <v>-35</v>
      </c>
      <c r="R65" s="44">
        <v>-35</v>
      </c>
      <c r="S65" s="44">
        <v>-35</v>
      </c>
      <c r="T65" s="44">
        <v>-35</v>
      </c>
      <c r="U65" s="44">
        <v>-35</v>
      </c>
      <c r="V65" s="44">
        <v>-35</v>
      </c>
      <c r="W65" s="44">
        <v>-15</v>
      </c>
      <c r="X65" s="44">
        <v>-15</v>
      </c>
      <c r="Y65" s="44">
        <v>-5</v>
      </c>
      <c r="Z65" s="44">
        <v>0</v>
      </c>
      <c r="AA65" s="44">
        <v>0</v>
      </c>
      <c r="AB65" s="42">
        <v>0</v>
      </c>
    </row>
    <row r="66" spans="2:28" ht="17.25" thickTop="1" thickBot="1" x14ac:dyDescent="0.3">
      <c r="B66" s="43" t="str">
        <f t="shared" si="1"/>
        <v>28.09.2022</v>
      </c>
      <c r="C66" s="76">
        <f t="shared" si="2"/>
        <v>-434</v>
      </c>
      <c r="D66" s="77"/>
      <c r="E66" s="40">
        <v>0</v>
      </c>
      <c r="F66" s="44">
        <v>0</v>
      </c>
      <c r="G66" s="44">
        <v>-1</v>
      </c>
      <c r="H66" s="44">
        <v>-10</v>
      </c>
      <c r="I66" s="44">
        <v>-10</v>
      </c>
      <c r="J66" s="44">
        <v>-10</v>
      </c>
      <c r="K66" s="44">
        <v>-10</v>
      </c>
      <c r="L66" s="44">
        <v>-10</v>
      </c>
      <c r="M66" s="44">
        <v>-28</v>
      </c>
      <c r="N66" s="44">
        <v>-17</v>
      </c>
      <c r="O66" s="44">
        <v>-30</v>
      </c>
      <c r="P66" s="44">
        <v>-33</v>
      </c>
      <c r="Q66" s="44">
        <v>-33</v>
      </c>
      <c r="R66" s="44">
        <v>-33</v>
      </c>
      <c r="S66" s="44">
        <v>-33</v>
      </c>
      <c r="T66" s="44">
        <v>-33</v>
      </c>
      <c r="U66" s="44">
        <v>-33</v>
      </c>
      <c r="V66" s="44">
        <v>-31</v>
      </c>
      <c r="W66" s="44">
        <v>-20</v>
      </c>
      <c r="X66" s="44">
        <v>-20</v>
      </c>
      <c r="Y66" s="44">
        <v>-9</v>
      </c>
      <c r="Z66" s="44">
        <v>-28</v>
      </c>
      <c r="AA66" s="44">
        <v>-2</v>
      </c>
      <c r="AB66" s="42">
        <v>0</v>
      </c>
    </row>
    <row r="67" spans="2:28" ht="17.25" thickTop="1" thickBot="1" x14ac:dyDescent="0.3">
      <c r="B67" s="43" t="str">
        <f t="shared" si="1"/>
        <v>29.09.2022</v>
      </c>
      <c r="C67" s="76">
        <f t="shared" si="2"/>
        <v>-177</v>
      </c>
      <c r="D67" s="77"/>
      <c r="E67" s="40">
        <v>0</v>
      </c>
      <c r="F67" s="44">
        <v>0</v>
      </c>
      <c r="G67" s="44">
        <v>-26</v>
      </c>
      <c r="H67" s="44">
        <v>-30</v>
      </c>
      <c r="I67" s="44">
        <v>-30</v>
      </c>
      <c r="J67" s="44">
        <v>-30</v>
      </c>
      <c r="K67" s="44">
        <v>0</v>
      </c>
      <c r="L67" s="44">
        <v>0</v>
      </c>
      <c r="M67" s="44">
        <v>0</v>
      </c>
      <c r="N67" s="44">
        <v>-10</v>
      </c>
      <c r="O67" s="44">
        <v>-15</v>
      </c>
      <c r="P67" s="44">
        <v>-15</v>
      </c>
      <c r="Q67" s="44">
        <v>-15</v>
      </c>
      <c r="R67" s="44">
        <v>-6</v>
      </c>
      <c r="S67" s="44">
        <v>0</v>
      </c>
      <c r="T67" s="44"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  <c r="AB67" s="42">
        <v>0</v>
      </c>
    </row>
    <row r="68" spans="2:28" ht="17.25" thickTop="1" thickBot="1" x14ac:dyDescent="0.3">
      <c r="B68" s="43" t="str">
        <f t="shared" si="1"/>
        <v>30.09.2022</v>
      </c>
      <c r="C68" s="76">
        <f t="shared" si="2"/>
        <v>-280</v>
      </c>
      <c r="D68" s="77"/>
      <c r="E68" s="40">
        <v>0</v>
      </c>
      <c r="F68" s="44">
        <v>0</v>
      </c>
      <c r="G68" s="44">
        <v>-15</v>
      </c>
      <c r="H68" s="44">
        <v>-30</v>
      </c>
      <c r="I68" s="44">
        <v>-20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-12</v>
      </c>
      <c r="U68" s="44">
        <v>-20</v>
      </c>
      <c r="V68" s="44">
        <v>-29</v>
      </c>
      <c r="W68" s="44">
        <v>-40</v>
      </c>
      <c r="X68" s="44">
        <v>-10</v>
      </c>
      <c r="Y68" s="44">
        <v>-26</v>
      </c>
      <c r="Z68" s="44">
        <v>-22</v>
      </c>
      <c r="AA68" s="44">
        <v>-26</v>
      </c>
      <c r="AB68" s="42">
        <v>-30</v>
      </c>
    </row>
    <row r="69" spans="2:28" ht="16.5" hidden="1" thickTop="1" x14ac:dyDescent="0.25">
      <c r="B69" s="45" t="str">
        <f t="shared" si="1"/>
        <v>31.09.2022</v>
      </c>
      <c r="C69" s="78">
        <f>SUM(E69:AB69)</f>
        <v>0</v>
      </c>
      <c r="D69" s="79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8"/>
    </row>
    <row r="70" spans="2:28" ht="15.75" thickTop="1" x14ac:dyDescent="0.25">
      <c r="C70" s="50"/>
    </row>
    <row r="72" spans="2:28" ht="29.25" customHeight="1" thickBot="1" x14ac:dyDescent="0.3">
      <c r="B72" s="80" t="s">
        <v>36</v>
      </c>
      <c r="C72" s="82" t="s">
        <v>37</v>
      </c>
      <c r="D72" s="83"/>
      <c r="E72" s="86" t="s">
        <v>78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8" ht="15.75" customHeight="1" thickTop="1" thickBot="1" x14ac:dyDescent="0.3">
      <c r="B73" s="81"/>
      <c r="C73" s="84"/>
      <c r="D73" s="85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01.09.2022</v>
      </c>
      <c r="C74" s="51">
        <f>SUMIF(E74:AB74,"&gt;0")</f>
        <v>0</v>
      </c>
      <c r="D74" s="52">
        <f>SUMIF(E74:AB74,"&lt;0")</f>
        <v>-487</v>
      </c>
      <c r="E74" s="53">
        <f>E4+E39</f>
        <v>0</v>
      </c>
      <c r="F74" s="54">
        <f t="shared" ref="F74:AB74" si="3">F4+F39</f>
        <v>-29</v>
      </c>
      <c r="G74" s="54">
        <f t="shared" si="3"/>
        <v>-35</v>
      </c>
      <c r="H74" s="54">
        <f t="shared" si="3"/>
        <v>-35</v>
      </c>
      <c r="I74" s="54">
        <f t="shared" si="3"/>
        <v>-35</v>
      </c>
      <c r="J74" s="54">
        <f t="shared" si="3"/>
        <v>-35</v>
      </c>
      <c r="K74" s="54">
        <f t="shared" si="3"/>
        <v>-37</v>
      </c>
      <c r="L74" s="54">
        <f t="shared" si="3"/>
        <v>-15</v>
      </c>
      <c r="M74" s="54">
        <f t="shared" si="3"/>
        <v>-15</v>
      </c>
      <c r="N74" s="54">
        <f t="shared" si="3"/>
        <v>-15</v>
      </c>
      <c r="O74" s="54">
        <f t="shared" si="3"/>
        <v>-29</v>
      </c>
      <c r="P74" s="54">
        <f t="shared" si="3"/>
        <v>-42</v>
      </c>
      <c r="Q74" s="54">
        <f t="shared" si="3"/>
        <v>-35</v>
      </c>
      <c r="R74" s="55">
        <f t="shared" si="3"/>
        <v>-32</v>
      </c>
      <c r="S74" s="56">
        <f t="shared" si="3"/>
        <v>-39</v>
      </c>
      <c r="T74" s="44">
        <f t="shared" si="3"/>
        <v>0</v>
      </c>
      <c r="U74" s="44">
        <f t="shared" si="3"/>
        <v>0</v>
      </c>
      <c r="V74" s="44">
        <f t="shared" si="3"/>
        <v>0</v>
      </c>
      <c r="W74" s="44">
        <f t="shared" si="3"/>
        <v>0</v>
      </c>
      <c r="X74" s="44">
        <f t="shared" si="3"/>
        <v>0</v>
      </c>
      <c r="Y74" s="44">
        <f t="shared" si="3"/>
        <v>-3</v>
      </c>
      <c r="Z74" s="44">
        <f t="shared" si="3"/>
        <v>-8</v>
      </c>
      <c r="AA74" s="44">
        <f t="shared" si="3"/>
        <v>-35</v>
      </c>
      <c r="AB74" s="42">
        <f t="shared" si="3"/>
        <v>-13</v>
      </c>
    </row>
    <row r="75" spans="2:28" ht="17.25" thickTop="1" thickBot="1" x14ac:dyDescent="0.3">
      <c r="B75" s="43" t="str">
        <f t="shared" ref="B75:B104" si="4">B40</f>
        <v>02.09.2022</v>
      </c>
      <c r="C75" s="51">
        <f t="shared" ref="C75:C104" si="5">SUMIF(E75:AB75,"&gt;0")</f>
        <v>0</v>
      </c>
      <c r="D75" s="52">
        <f t="shared" ref="D75:D104" si="6">SUMIF(E75:AB75,"&lt;0")</f>
        <v>-479</v>
      </c>
      <c r="E75" s="57">
        <f t="shared" ref="E75:AB85" si="7">E5+E40</f>
        <v>-34</v>
      </c>
      <c r="F75" s="44">
        <f t="shared" si="7"/>
        <v>-35</v>
      </c>
      <c r="G75" s="44">
        <f t="shared" si="7"/>
        <v>-35</v>
      </c>
      <c r="H75" s="44">
        <f t="shared" si="7"/>
        <v>-35</v>
      </c>
      <c r="I75" s="44">
        <f t="shared" si="7"/>
        <v>-35</v>
      </c>
      <c r="J75" s="44">
        <f t="shared" si="7"/>
        <v>-35</v>
      </c>
      <c r="K75" s="44">
        <f t="shared" si="7"/>
        <v>-19</v>
      </c>
      <c r="L75" s="44">
        <f t="shared" si="7"/>
        <v>-29</v>
      </c>
      <c r="M75" s="44">
        <f t="shared" si="7"/>
        <v>-3</v>
      </c>
      <c r="N75" s="44">
        <f t="shared" si="7"/>
        <v>0</v>
      </c>
      <c r="O75" s="44">
        <f t="shared" si="7"/>
        <v>0</v>
      </c>
      <c r="P75" s="44">
        <f t="shared" si="7"/>
        <v>0</v>
      </c>
      <c r="Q75" s="44">
        <f t="shared" si="7"/>
        <v>0</v>
      </c>
      <c r="R75" s="44">
        <f t="shared" si="7"/>
        <v>-15</v>
      </c>
      <c r="S75" s="44">
        <f t="shared" si="7"/>
        <v>-15</v>
      </c>
      <c r="T75" s="44">
        <f t="shared" si="7"/>
        <v>-15</v>
      </c>
      <c r="U75" s="44">
        <f t="shared" si="7"/>
        <v>-15</v>
      </c>
      <c r="V75" s="44">
        <f t="shared" si="7"/>
        <v>-1</v>
      </c>
      <c r="W75" s="44">
        <f t="shared" si="7"/>
        <v>-15</v>
      </c>
      <c r="X75" s="44">
        <f t="shared" si="7"/>
        <v>-15</v>
      </c>
      <c r="Y75" s="44">
        <f t="shared" si="7"/>
        <v>-15</v>
      </c>
      <c r="Z75" s="44">
        <f t="shared" si="7"/>
        <v>-26</v>
      </c>
      <c r="AA75" s="44">
        <f t="shared" si="7"/>
        <v>-50</v>
      </c>
      <c r="AB75" s="42">
        <f t="shared" si="7"/>
        <v>-37</v>
      </c>
    </row>
    <row r="76" spans="2:28" ht="17.25" thickTop="1" thickBot="1" x14ac:dyDescent="0.3">
      <c r="B76" s="43" t="str">
        <f t="shared" si="4"/>
        <v>03.09.2022</v>
      </c>
      <c r="C76" s="51">
        <f t="shared" si="5"/>
        <v>0</v>
      </c>
      <c r="D76" s="52">
        <f t="shared" si="6"/>
        <v>-635</v>
      </c>
      <c r="E76" s="57">
        <f t="shared" si="7"/>
        <v>-34</v>
      </c>
      <c r="F76" s="44">
        <f t="shared" si="7"/>
        <v>-35</v>
      </c>
      <c r="G76" s="44">
        <f t="shared" si="7"/>
        <v>-35</v>
      </c>
      <c r="H76" s="44">
        <f t="shared" si="7"/>
        <v>-35</v>
      </c>
      <c r="I76" s="44">
        <f t="shared" si="7"/>
        <v>-35</v>
      </c>
      <c r="J76" s="44">
        <f t="shared" si="7"/>
        <v>-35</v>
      </c>
      <c r="K76" s="44">
        <f t="shared" si="7"/>
        <v>-35</v>
      </c>
      <c r="L76" s="44">
        <f t="shared" si="7"/>
        <v>-35</v>
      </c>
      <c r="M76" s="44">
        <f t="shared" si="7"/>
        <v>-10</v>
      </c>
      <c r="N76" s="44">
        <f t="shared" si="7"/>
        <v>-10</v>
      </c>
      <c r="O76" s="44">
        <f t="shared" si="7"/>
        <v>-10</v>
      </c>
      <c r="P76" s="44">
        <f t="shared" si="7"/>
        <v>-10</v>
      </c>
      <c r="Q76" s="44">
        <f t="shared" si="7"/>
        <v>-26</v>
      </c>
      <c r="R76" s="44">
        <f t="shared" si="7"/>
        <v>-41</v>
      </c>
      <c r="S76" s="44">
        <f t="shared" si="7"/>
        <v>-50</v>
      </c>
      <c r="T76" s="44">
        <f t="shared" si="7"/>
        <v>-45</v>
      </c>
      <c r="U76" s="44">
        <f t="shared" si="7"/>
        <v>-10</v>
      </c>
      <c r="V76" s="44">
        <f t="shared" si="7"/>
        <v>-10</v>
      </c>
      <c r="W76" s="44">
        <f t="shared" si="7"/>
        <v>-10</v>
      </c>
      <c r="X76" s="44">
        <f t="shared" si="7"/>
        <v>-19</v>
      </c>
      <c r="Y76" s="44">
        <f t="shared" si="7"/>
        <v>-35</v>
      </c>
      <c r="Z76" s="44">
        <f t="shared" si="7"/>
        <v>-10</v>
      </c>
      <c r="AA76" s="44">
        <f t="shared" si="7"/>
        <v>-30</v>
      </c>
      <c r="AB76" s="42">
        <f t="shared" si="7"/>
        <v>-30</v>
      </c>
    </row>
    <row r="77" spans="2:28" ht="17.25" thickTop="1" thickBot="1" x14ac:dyDescent="0.3">
      <c r="B77" s="43" t="str">
        <f t="shared" si="4"/>
        <v>04.09.2022</v>
      </c>
      <c r="C77" s="51">
        <f t="shared" si="5"/>
        <v>85</v>
      </c>
      <c r="D77" s="52">
        <f t="shared" si="6"/>
        <v>-345</v>
      </c>
      <c r="E77" s="57">
        <f t="shared" si="7"/>
        <v>-25</v>
      </c>
      <c r="F77" s="44">
        <f t="shared" si="7"/>
        <v>-25</v>
      </c>
      <c r="G77" s="44">
        <f t="shared" si="7"/>
        <v>-25</v>
      </c>
      <c r="H77" s="44">
        <f t="shared" si="7"/>
        <v>-25</v>
      </c>
      <c r="I77" s="44">
        <f t="shared" si="7"/>
        <v>-25</v>
      </c>
      <c r="J77" s="44">
        <f t="shared" si="7"/>
        <v>-25</v>
      </c>
      <c r="K77" s="44">
        <f t="shared" si="7"/>
        <v>-25</v>
      </c>
      <c r="L77" s="44">
        <f t="shared" si="7"/>
        <v>-25</v>
      </c>
      <c r="M77" s="44">
        <f t="shared" si="7"/>
        <v>-10</v>
      </c>
      <c r="N77" s="44">
        <f t="shared" si="7"/>
        <v>-33</v>
      </c>
      <c r="O77" s="44">
        <f t="shared" si="7"/>
        <v>-10</v>
      </c>
      <c r="P77" s="44">
        <f t="shared" si="7"/>
        <v>-10</v>
      </c>
      <c r="Q77" s="44">
        <f t="shared" si="7"/>
        <v>-27</v>
      </c>
      <c r="R77" s="44">
        <f t="shared" si="7"/>
        <v>-32</v>
      </c>
      <c r="S77" s="44">
        <f t="shared" si="7"/>
        <v>-10</v>
      </c>
      <c r="T77" s="44">
        <f t="shared" si="7"/>
        <v>-10</v>
      </c>
      <c r="U77" s="44">
        <f t="shared" si="7"/>
        <v>-3</v>
      </c>
      <c r="V77" s="44">
        <f t="shared" si="7"/>
        <v>0</v>
      </c>
      <c r="W77" s="44">
        <f t="shared" si="7"/>
        <v>0</v>
      </c>
      <c r="X77" s="44">
        <f t="shared" si="7"/>
        <v>3</v>
      </c>
      <c r="Y77" s="44">
        <f t="shared" si="7"/>
        <v>22</v>
      </c>
      <c r="Z77" s="44">
        <f t="shared" si="7"/>
        <v>37</v>
      </c>
      <c r="AA77" s="44">
        <f t="shared" si="7"/>
        <v>23</v>
      </c>
      <c r="AB77" s="42">
        <f t="shared" si="7"/>
        <v>0</v>
      </c>
    </row>
    <row r="78" spans="2:28" ht="17.25" thickTop="1" thickBot="1" x14ac:dyDescent="0.3">
      <c r="B78" s="43" t="str">
        <f t="shared" si="4"/>
        <v>05.09.2022</v>
      </c>
      <c r="C78" s="51">
        <f t="shared" si="5"/>
        <v>13</v>
      </c>
      <c r="D78" s="52">
        <f t="shared" si="6"/>
        <v>-447</v>
      </c>
      <c r="E78" s="57">
        <f t="shared" si="7"/>
        <v>-24</v>
      </c>
      <c r="F78" s="44">
        <f t="shared" si="7"/>
        <v>-25</v>
      </c>
      <c r="G78" s="44">
        <f t="shared" si="7"/>
        <v>-25</v>
      </c>
      <c r="H78" s="44">
        <f t="shared" si="7"/>
        <v>-25</v>
      </c>
      <c r="I78" s="58">
        <f t="shared" si="7"/>
        <v>-25</v>
      </c>
      <c r="J78" s="44">
        <f t="shared" si="7"/>
        <v>-19</v>
      </c>
      <c r="K78" s="44">
        <f t="shared" si="7"/>
        <v>13</v>
      </c>
      <c r="L78" s="44">
        <f t="shared" si="7"/>
        <v>-16</v>
      </c>
      <c r="M78" s="44">
        <f t="shared" si="7"/>
        <v>-4</v>
      </c>
      <c r="N78" s="44">
        <f t="shared" si="7"/>
        <v>-9</v>
      </c>
      <c r="O78" s="44">
        <f t="shared" si="7"/>
        <v>-10</v>
      </c>
      <c r="P78" s="44">
        <f t="shared" si="7"/>
        <v>-35</v>
      </c>
      <c r="Q78" s="44">
        <f t="shared" si="7"/>
        <v>-39</v>
      </c>
      <c r="R78" s="44">
        <f t="shared" si="7"/>
        <v>-10</v>
      </c>
      <c r="S78" s="44">
        <f t="shared" si="7"/>
        <v>-10</v>
      </c>
      <c r="T78" s="44">
        <f t="shared" si="7"/>
        <v>-50</v>
      </c>
      <c r="U78" s="44">
        <f t="shared" si="7"/>
        <v>-45</v>
      </c>
      <c r="V78" s="44">
        <f t="shared" si="7"/>
        <v>-25</v>
      </c>
      <c r="W78" s="44">
        <f t="shared" si="7"/>
        <v>-25</v>
      </c>
      <c r="X78" s="44">
        <f t="shared" si="7"/>
        <v>-26</v>
      </c>
      <c r="Y78" s="44">
        <f t="shared" si="7"/>
        <v>0</v>
      </c>
      <c r="Z78" s="44">
        <f t="shared" si="7"/>
        <v>0</v>
      </c>
      <c r="AA78" s="44">
        <f t="shared" si="7"/>
        <v>0</v>
      </c>
      <c r="AB78" s="42">
        <f t="shared" si="7"/>
        <v>0</v>
      </c>
    </row>
    <row r="79" spans="2:28" ht="17.25" thickTop="1" thickBot="1" x14ac:dyDescent="0.3">
      <c r="B79" s="43" t="str">
        <f t="shared" si="4"/>
        <v>06.09.2022</v>
      </c>
      <c r="C79" s="51">
        <f t="shared" si="5"/>
        <v>0</v>
      </c>
      <c r="D79" s="52">
        <f t="shared" si="6"/>
        <v>-412</v>
      </c>
      <c r="E79" s="57">
        <f t="shared" si="7"/>
        <v>-9</v>
      </c>
      <c r="F79" s="44">
        <f t="shared" si="7"/>
        <v>-18</v>
      </c>
      <c r="G79" s="44">
        <f t="shared" si="7"/>
        <v>0</v>
      </c>
      <c r="H79" s="44">
        <f t="shared" si="7"/>
        <v>0</v>
      </c>
      <c r="I79" s="44">
        <f t="shared" si="7"/>
        <v>0</v>
      </c>
      <c r="J79" s="44">
        <f t="shared" si="7"/>
        <v>0</v>
      </c>
      <c r="K79" s="44">
        <f t="shared" si="7"/>
        <v>0</v>
      </c>
      <c r="L79" s="44">
        <f t="shared" si="7"/>
        <v>0</v>
      </c>
      <c r="M79" s="44">
        <f t="shared" si="7"/>
        <v>0</v>
      </c>
      <c r="N79" s="44">
        <f t="shared" si="7"/>
        <v>-17</v>
      </c>
      <c r="O79" s="44">
        <f t="shared" si="7"/>
        <v>-45</v>
      </c>
      <c r="P79" s="44">
        <f t="shared" si="7"/>
        <v>-50</v>
      </c>
      <c r="Q79" s="44">
        <f t="shared" si="7"/>
        <v>-40</v>
      </c>
      <c r="R79" s="44">
        <f t="shared" si="7"/>
        <v>-35</v>
      </c>
      <c r="S79" s="44">
        <f t="shared" si="7"/>
        <v>-40</v>
      </c>
      <c r="T79" s="44">
        <f t="shared" si="7"/>
        <v>-37</v>
      </c>
      <c r="U79" s="44">
        <f t="shared" si="7"/>
        <v>-35</v>
      </c>
      <c r="V79" s="44">
        <f t="shared" si="7"/>
        <v>-35</v>
      </c>
      <c r="W79" s="44">
        <f t="shared" si="7"/>
        <v>-35</v>
      </c>
      <c r="X79" s="44">
        <f t="shared" si="7"/>
        <v>-16</v>
      </c>
      <c r="Y79" s="44">
        <f t="shared" si="7"/>
        <v>0</v>
      </c>
      <c r="Z79" s="44">
        <f t="shared" si="7"/>
        <v>0</v>
      </c>
      <c r="AA79" s="44">
        <f t="shared" si="7"/>
        <v>0</v>
      </c>
      <c r="AB79" s="42">
        <f t="shared" si="7"/>
        <v>0</v>
      </c>
    </row>
    <row r="80" spans="2:28" ht="17.25" thickTop="1" thickBot="1" x14ac:dyDescent="0.3">
      <c r="B80" s="43" t="str">
        <f t="shared" si="4"/>
        <v>07.09.2022</v>
      </c>
      <c r="C80" s="51">
        <f t="shared" si="5"/>
        <v>0</v>
      </c>
      <c r="D80" s="52">
        <f t="shared" si="6"/>
        <v>0</v>
      </c>
      <c r="E80" s="57">
        <f t="shared" si="7"/>
        <v>0</v>
      </c>
      <c r="F80" s="44">
        <f t="shared" si="7"/>
        <v>0</v>
      </c>
      <c r="G80" s="44">
        <f t="shared" si="7"/>
        <v>0</v>
      </c>
      <c r="H80" s="44">
        <f t="shared" si="7"/>
        <v>0</v>
      </c>
      <c r="I80" s="44">
        <f t="shared" si="7"/>
        <v>0</v>
      </c>
      <c r="J80" s="44">
        <f t="shared" si="7"/>
        <v>0</v>
      </c>
      <c r="K80" s="44">
        <f t="shared" si="7"/>
        <v>0</v>
      </c>
      <c r="L80" s="44">
        <f t="shared" si="7"/>
        <v>0</v>
      </c>
      <c r="M80" s="44">
        <f t="shared" si="7"/>
        <v>0</v>
      </c>
      <c r="N80" s="44">
        <f t="shared" si="7"/>
        <v>0</v>
      </c>
      <c r="O80" s="44">
        <f t="shared" si="7"/>
        <v>0</v>
      </c>
      <c r="P80" s="44">
        <f t="shared" si="7"/>
        <v>0</v>
      </c>
      <c r="Q80" s="44">
        <f t="shared" si="7"/>
        <v>0</v>
      </c>
      <c r="R80" s="44">
        <f t="shared" si="7"/>
        <v>0</v>
      </c>
      <c r="S80" s="44">
        <f t="shared" si="7"/>
        <v>0</v>
      </c>
      <c r="T80" s="44">
        <f t="shared" si="7"/>
        <v>0</v>
      </c>
      <c r="U80" s="44">
        <f t="shared" si="7"/>
        <v>0</v>
      </c>
      <c r="V80" s="44">
        <f t="shared" si="7"/>
        <v>0</v>
      </c>
      <c r="W80" s="44">
        <f t="shared" si="7"/>
        <v>0</v>
      </c>
      <c r="X80" s="44">
        <f t="shared" si="7"/>
        <v>0</v>
      </c>
      <c r="Y80" s="44">
        <f t="shared" si="7"/>
        <v>0</v>
      </c>
      <c r="Z80" s="44">
        <f t="shared" si="7"/>
        <v>0</v>
      </c>
      <c r="AA80" s="44">
        <f t="shared" si="7"/>
        <v>0</v>
      </c>
      <c r="AB80" s="42">
        <f t="shared" si="7"/>
        <v>0</v>
      </c>
    </row>
    <row r="81" spans="2:28" ht="17.25" thickTop="1" thickBot="1" x14ac:dyDescent="0.3">
      <c r="B81" s="43" t="str">
        <f t="shared" si="4"/>
        <v>08.09.2022</v>
      </c>
      <c r="C81" s="51">
        <f t="shared" si="5"/>
        <v>21</v>
      </c>
      <c r="D81" s="52">
        <f t="shared" si="6"/>
        <v>-428</v>
      </c>
      <c r="E81" s="57">
        <f t="shared" si="7"/>
        <v>9</v>
      </c>
      <c r="F81" s="44">
        <f t="shared" si="7"/>
        <v>12</v>
      </c>
      <c r="G81" s="44">
        <f t="shared" si="7"/>
        <v>-8</v>
      </c>
      <c r="H81" s="44">
        <f t="shared" si="7"/>
        <v>-35</v>
      </c>
      <c r="I81" s="44">
        <f t="shared" si="7"/>
        <v>-35</v>
      </c>
      <c r="J81" s="44">
        <f t="shared" si="7"/>
        <v>-35</v>
      </c>
      <c r="K81" s="44">
        <f t="shared" si="7"/>
        <v>-35</v>
      </c>
      <c r="L81" s="44">
        <f t="shared" si="7"/>
        <v>-35</v>
      </c>
      <c r="M81" s="44">
        <f t="shared" si="7"/>
        <v>-15</v>
      </c>
      <c r="N81" s="44">
        <f t="shared" si="7"/>
        <v>-15</v>
      </c>
      <c r="O81" s="44">
        <f t="shared" si="7"/>
        <v>-15</v>
      </c>
      <c r="P81" s="44">
        <f t="shared" si="7"/>
        <v>-15</v>
      </c>
      <c r="Q81" s="44">
        <f t="shared" si="7"/>
        <v>-15</v>
      </c>
      <c r="R81" s="44">
        <f t="shared" si="7"/>
        <v>-15</v>
      </c>
      <c r="S81" s="44">
        <f t="shared" si="7"/>
        <v>-15</v>
      </c>
      <c r="T81" s="44">
        <f t="shared" si="7"/>
        <v>-15</v>
      </c>
      <c r="U81" s="44">
        <f t="shared" si="7"/>
        <v>-15</v>
      </c>
      <c r="V81" s="44">
        <f t="shared" si="7"/>
        <v>-15</v>
      </c>
      <c r="W81" s="44">
        <f t="shared" si="7"/>
        <v>-15</v>
      </c>
      <c r="X81" s="44">
        <f t="shared" si="7"/>
        <v>-15</v>
      </c>
      <c r="Y81" s="44">
        <f t="shared" si="7"/>
        <v>-15</v>
      </c>
      <c r="Z81" s="44">
        <f t="shared" si="7"/>
        <v>-15</v>
      </c>
      <c r="AA81" s="44">
        <f t="shared" si="7"/>
        <v>-15</v>
      </c>
      <c r="AB81" s="42">
        <f t="shared" si="7"/>
        <v>-20</v>
      </c>
    </row>
    <row r="82" spans="2:28" ht="17.25" thickTop="1" thickBot="1" x14ac:dyDescent="0.3">
      <c r="B82" s="43" t="str">
        <f t="shared" si="4"/>
        <v>09.09.2022</v>
      </c>
      <c r="C82" s="51">
        <f t="shared" si="5"/>
        <v>10</v>
      </c>
      <c r="D82" s="52">
        <f t="shared" si="6"/>
        <v>-318</v>
      </c>
      <c r="E82" s="57">
        <f t="shared" si="7"/>
        <v>-5</v>
      </c>
      <c r="F82" s="44">
        <f t="shared" si="7"/>
        <v>10</v>
      </c>
      <c r="G82" s="44">
        <f t="shared" si="7"/>
        <v>-16</v>
      </c>
      <c r="H82" s="44">
        <f t="shared" si="7"/>
        <v>-35</v>
      </c>
      <c r="I82" s="44">
        <f t="shared" si="7"/>
        <v>-35</v>
      </c>
      <c r="J82" s="44">
        <f t="shared" si="7"/>
        <v>-22</v>
      </c>
      <c r="K82" s="44">
        <f t="shared" si="7"/>
        <v>0</v>
      </c>
      <c r="L82" s="44">
        <f t="shared" si="7"/>
        <v>-20</v>
      </c>
      <c r="M82" s="44">
        <f t="shared" si="7"/>
        <v>-10</v>
      </c>
      <c r="N82" s="44">
        <f t="shared" si="7"/>
        <v>-10</v>
      </c>
      <c r="O82" s="44">
        <f t="shared" si="7"/>
        <v>-10</v>
      </c>
      <c r="P82" s="44">
        <f t="shared" si="7"/>
        <v>-10</v>
      </c>
      <c r="Q82" s="44">
        <f t="shared" si="7"/>
        <v>-10</v>
      </c>
      <c r="R82" s="44">
        <f t="shared" si="7"/>
        <v>-10</v>
      </c>
      <c r="S82" s="44">
        <f t="shared" si="7"/>
        <v>-10</v>
      </c>
      <c r="T82" s="44">
        <f t="shared" si="7"/>
        <v>-10</v>
      </c>
      <c r="U82" s="44">
        <f t="shared" si="7"/>
        <v>-10</v>
      </c>
      <c r="V82" s="44">
        <f t="shared" si="7"/>
        <v>-10</v>
      </c>
      <c r="W82" s="44">
        <f t="shared" si="7"/>
        <v>-10</v>
      </c>
      <c r="X82" s="44">
        <f t="shared" si="7"/>
        <v>-34</v>
      </c>
      <c r="Y82" s="44">
        <f t="shared" si="7"/>
        <v>0</v>
      </c>
      <c r="Z82" s="44">
        <f t="shared" si="7"/>
        <v>-6</v>
      </c>
      <c r="AA82" s="44">
        <f t="shared" si="7"/>
        <v>-15</v>
      </c>
      <c r="AB82" s="42">
        <f t="shared" si="7"/>
        <v>-20</v>
      </c>
    </row>
    <row r="83" spans="2:28" ht="17.25" thickTop="1" thickBot="1" x14ac:dyDescent="0.3">
      <c r="B83" s="43" t="str">
        <f t="shared" si="4"/>
        <v>10.09.2022</v>
      </c>
      <c r="C83" s="51">
        <f t="shared" si="5"/>
        <v>0</v>
      </c>
      <c r="D83" s="52">
        <f t="shared" si="6"/>
        <v>-231</v>
      </c>
      <c r="E83" s="57">
        <f t="shared" si="7"/>
        <v>-9</v>
      </c>
      <c r="F83" s="44">
        <f t="shared" si="7"/>
        <v>-8</v>
      </c>
      <c r="G83" s="44">
        <f t="shared" si="7"/>
        <v>0</v>
      </c>
      <c r="H83" s="44">
        <f t="shared" si="7"/>
        <v>0</v>
      </c>
      <c r="I83" s="44">
        <f t="shared" si="7"/>
        <v>0</v>
      </c>
      <c r="J83" s="44">
        <f t="shared" si="7"/>
        <v>0</v>
      </c>
      <c r="K83" s="44">
        <f t="shared" si="7"/>
        <v>0</v>
      </c>
      <c r="L83" s="44">
        <f t="shared" si="7"/>
        <v>-29</v>
      </c>
      <c r="M83" s="44">
        <f t="shared" si="7"/>
        <v>-11</v>
      </c>
      <c r="N83" s="44">
        <f t="shared" si="7"/>
        <v>-11</v>
      </c>
      <c r="O83" s="44">
        <f t="shared" si="7"/>
        <v>-15</v>
      </c>
      <c r="P83" s="44">
        <f t="shared" si="7"/>
        <v>-37</v>
      </c>
      <c r="Q83" s="44">
        <f t="shared" si="7"/>
        <v>-25</v>
      </c>
      <c r="R83" s="44">
        <f t="shared" si="7"/>
        <v>-15</v>
      </c>
      <c r="S83" s="44">
        <f t="shared" si="7"/>
        <v>-15</v>
      </c>
      <c r="T83" s="44">
        <f t="shared" si="7"/>
        <v>-15</v>
      </c>
      <c r="U83" s="44">
        <f t="shared" si="7"/>
        <v>-2</v>
      </c>
      <c r="V83" s="44">
        <f t="shared" si="7"/>
        <v>0</v>
      </c>
      <c r="W83" s="44">
        <f t="shared" si="7"/>
        <v>0</v>
      </c>
      <c r="X83" s="44">
        <f t="shared" si="7"/>
        <v>0</v>
      </c>
      <c r="Y83" s="44">
        <f t="shared" si="7"/>
        <v>0</v>
      </c>
      <c r="Z83" s="44">
        <f t="shared" si="7"/>
        <v>0</v>
      </c>
      <c r="AA83" s="44">
        <f t="shared" si="7"/>
        <v>-19</v>
      </c>
      <c r="AB83" s="42">
        <f t="shared" si="7"/>
        <v>-20</v>
      </c>
    </row>
    <row r="84" spans="2:28" ht="17.25" thickTop="1" thickBot="1" x14ac:dyDescent="0.3">
      <c r="B84" s="43" t="str">
        <f t="shared" si="4"/>
        <v>11.09.2022</v>
      </c>
      <c r="C84" s="51">
        <f t="shared" si="5"/>
        <v>0</v>
      </c>
      <c r="D84" s="52">
        <f t="shared" si="6"/>
        <v>-699</v>
      </c>
      <c r="E84" s="57">
        <f t="shared" si="7"/>
        <v>0</v>
      </c>
      <c r="F84" s="44">
        <f t="shared" si="7"/>
        <v>0</v>
      </c>
      <c r="G84" s="44">
        <f t="shared" si="7"/>
        <v>0</v>
      </c>
      <c r="H84" s="44">
        <f t="shared" si="7"/>
        <v>-29</v>
      </c>
      <c r="I84" s="44">
        <f t="shared" si="7"/>
        <v>-30</v>
      </c>
      <c r="J84" s="44">
        <f t="shared" si="7"/>
        <v>-30</v>
      </c>
      <c r="K84" s="44">
        <f t="shared" si="7"/>
        <v>-20</v>
      </c>
      <c r="L84" s="44">
        <f t="shared" si="7"/>
        <v>-20</v>
      </c>
      <c r="M84" s="44">
        <f t="shared" si="7"/>
        <v>-11</v>
      </c>
      <c r="N84" s="44">
        <f t="shared" si="7"/>
        <v>-40</v>
      </c>
      <c r="O84" s="44">
        <f t="shared" si="7"/>
        <v>-50</v>
      </c>
      <c r="P84" s="44">
        <f t="shared" si="7"/>
        <v>-50</v>
      </c>
      <c r="Q84" s="44">
        <f t="shared" si="7"/>
        <v>-50</v>
      </c>
      <c r="R84" s="44">
        <f t="shared" si="7"/>
        <v>-50</v>
      </c>
      <c r="S84" s="44">
        <f t="shared" si="7"/>
        <v>-50</v>
      </c>
      <c r="T84" s="44">
        <f t="shared" si="7"/>
        <v>-50</v>
      </c>
      <c r="U84" s="44">
        <f t="shared" si="7"/>
        <v>-36</v>
      </c>
      <c r="V84" s="44">
        <f t="shared" si="7"/>
        <v>-20</v>
      </c>
      <c r="W84" s="44">
        <f t="shared" si="7"/>
        <v>-11</v>
      </c>
      <c r="X84" s="44">
        <f t="shared" si="7"/>
        <v>-27</v>
      </c>
      <c r="Y84" s="44">
        <f t="shared" si="7"/>
        <v>-31</v>
      </c>
      <c r="Z84" s="44">
        <f t="shared" si="7"/>
        <v>-27</v>
      </c>
      <c r="AA84" s="44">
        <f t="shared" si="7"/>
        <v>-47</v>
      </c>
      <c r="AB84" s="42">
        <f t="shared" si="7"/>
        <v>-20</v>
      </c>
    </row>
    <row r="85" spans="2:28" ht="17.25" thickTop="1" thickBot="1" x14ac:dyDescent="0.3">
      <c r="B85" s="43" t="str">
        <f t="shared" si="4"/>
        <v>12.09.2022</v>
      </c>
      <c r="C85" s="51">
        <f t="shared" si="5"/>
        <v>0</v>
      </c>
      <c r="D85" s="52">
        <f t="shared" si="6"/>
        <v>-536</v>
      </c>
      <c r="E85" s="57">
        <f t="shared" si="7"/>
        <v>-30</v>
      </c>
      <c r="F85" s="44">
        <f t="shared" si="7"/>
        <v>-30</v>
      </c>
      <c r="G85" s="44">
        <f t="shared" si="7"/>
        <v>-30</v>
      </c>
      <c r="H85" s="44">
        <f t="shared" si="7"/>
        <v>-30</v>
      </c>
      <c r="I85" s="44">
        <f t="shared" si="7"/>
        <v>-30</v>
      </c>
      <c r="J85" s="44">
        <f t="shared" si="7"/>
        <v>-30</v>
      </c>
      <c r="K85" s="44">
        <f t="shared" si="7"/>
        <v>-20</v>
      </c>
      <c r="L85" s="44">
        <f t="shared" si="7"/>
        <v>-20</v>
      </c>
      <c r="M85" s="44">
        <f t="shared" si="7"/>
        <v>-11</v>
      </c>
      <c r="N85" s="44">
        <f t="shared" si="7"/>
        <v>-11</v>
      </c>
      <c r="O85" s="44">
        <f t="shared" si="7"/>
        <v>-19</v>
      </c>
      <c r="P85" s="44">
        <f t="shared" si="7"/>
        <v>-42</v>
      </c>
      <c r="Q85" s="44">
        <f t="shared" si="7"/>
        <v>-30</v>
      </c>
      <c r="R85" s="44">
        <f t="shared" si="7"/>
        <v>-15</v>
      </c>
      <c r="S85" s="44">
        <f t="shared" si="7"/>
        <v>-15</v>
      </c>
      <c r="T85" s="44">
        <f t="shared" ref="T85:AB85" si="8">T15+T50</f>
        <v>-15</v>
      </c>
      <c r="U85" s="44">
        <f t="shared" si="8"/>
        <v>-15</v>
      </c>
      <c r="V85" s="44">
        <f t="shared" si="8"/>
        <v>-11</v>
      </c>
      <c r="W85" s="44">
        <f t="shared" si="8"/>
        <v>-11</v>
      </c>
      <c r="X85" s="44">
        <f t="shared" si="8"/>
        <v>-23</v>
      </c>
      <c r="Y85" s="44">
        <f t="shared" si="8"/>
        <v>-11</v>
      </c>
      <c r="Z85" s="44">
        <f t="shared" si="8"/>
        <v>-11</v>
      </c>
      <c r="AA85" s="44">
        <f t="shared" si="8"/>
        <v>-50</v>
      </c>
      <c r="AB85" s="42">
        <f t="shared" si="8"/>
        <v>-26</v>
      </c>
    </row>
    <row r="86" spans="2:28" ht="17.25" thickTop="1" thickBot="1" x14ac:dyDescent="0.3">
      <c r="B86" s="43" t="str">
        <f t="shared" si="4"/>
        <v>13.09.2022</v>
      </c>
      <c r="C86" s="51">
        <f t="shared" si="5"/>
        <v>0</v>
      </c>
      <c r="D86" s="52">
        <f t="shared" si="6"/>
        <v>-481</v>
      </c>
      <c r="E86" s="57">
        <f t="shared" ref="E86:AB96" si="9">E16+E51</f>
        <v>0</v>
      </c>
      <c r="F86" s="44">
        <f t="shared" si="9"/>
        <v>-4</v>
      </c>
      <c r="G86" s="44">
        <f t="shared" si="9"/>
        <v>-35</v>
      </c>
      <c r="H86" s="44">
        <f t="shared" si="9"/>
        <v>-35</v>
      </c>
      <c r="I86" s="44">
        <f t="shared" si="9"/>
        <v>-35</v>
      </c>
      <c r="J86" s="44">
        <f t="shared" si="9"/>
        <v>-35</v>
      </c>
      <c r="K86" s="44">
        <f t="shared" si="9"/>
        <v>-35</v>
      </c>
      <c r="L86" s="44">
        <f t="shared" si="9"/>
        <v>-35</v>
      </c>
      <c r="M86" s="44">
        <f t="shared" si="9"/>
        <v>-11</v>
      </c>
      <c r="N86" s="44">
        <f t="shared" si="9"/>
        <v>-11</v>
      </c>
      <c r="O86" s="44">
        <f t="shared" si="9"/>
        <v>-11</v>
      </c>
      <c r="P86" s="44">
        <f t="shared" si="9"/>
        <v>-15</v>
      </c>
      <c r="Q86" s="44">
        <f t="shared" si="9"/>
        <v>-15</v>
      </c>
      <c r="R86" s="44">
        <f t="shared" si="9"/>
        <v>-15</v>
      </c>
      <c r="S86" s="44">
        <f t="shared" si="9"/>
        <v>-15</v>
      </c>
      <c r="T86" s="44">
        <f t="shared" si="9"/>
        <v>-15</v>
      </c>
      <c r="U86" s="44">
        <f t="shared" si="9"/>
        <v>-43</v>
      </c>
      <c r="V86" s="44">
        <f t="shared" si="9"/>
        <v>-35</v>
      </c>
      <c r="W86" s="44">
        <f t="shared" si="9"/>
        <v>-23</v>
      </c>
      <c r="X86" s="44">
        <f t="shared" si="9"/>
        <v>-11</v>
      </c>
      <c r="Y86" s="44">
        <f t="shared" si="9"/>
        <v>-11</v>
      </c>
      <c r="Z86" s="44">
        <f t="shared" si="9"/>
        <v>-11</v>
      </c>
      <c r="AA86" s="44">
        <f t="shared" si="9"/>
        <v>-15</v>
      </c>
      <c r="AB86" s="42">
        <f t="shared" si="9"/>
        <v>-10</v>
      </c>
    </row>
    <row r="87" spans="2:28" ht="17.25" thickTop="1" thickBot="1" x14ac:dyDescent="0.3">
      <c r="B87" s="43" t="str">
        <f t="shared" si="4"/>
        <v>14.09.2022</v>
      </c>
      <c r="C87" s="51">
        <f t="shared" si="5"/>
        <v>0</v>
      </c>
      <c r="D87" s="52">
        <f t="shared" si="6"/>
        <v>-384</v>
      </c>
      <c r="E87" s="40">
        <f t="shared" si="9"/>
        <v>0</v>
      </c>
      <c r="F87" s="44">
        <f t="shared" si="9"/>
        <v>-8</v>
      </c>
      <c r="G87" s="44">
        <f t="shared" si="9"/>
        <v>-35</v>
      </c>
      <c r="H87" s="44">
        <f t="shared" si="9"/>
        <v>-35</v>
      </c>
      <c r="I87" s="44">
        <f t="shared" si="9"/>
        <v>-35</v>
      </c>
      <c r="J87" s="44">
        <f t="shared" si="9"/>
        <v>-35</v>
      </c>
      <c r="K87" s="44">
        <f t="shared" si="9"/>
        <v>-15</v>
      </c>
      <c r="L87" s="44">
        <f t="shared" si="9"/>
        <v>0</v>
      </c>
      <c r="M87" s="44">
        <f t="shared" si="9"/>
        <v>0</v>
      </c>
      <c r="N87" s="44">
        <f t="shared" si="9"/>
        <v>0</v>
      </c>
      <c r="O87" s="44">
        <f t="shared" si="9"/>
        <v>-29</v>
      </c>
      <c r="P87" s="44">
        <f t="shared" si="9"/>
        <v>-37</v>
      </c>
      <c r="Q87" s="44">
        <f t="shared" si="9"/>
        <v>-37</v>
      </c>
      <c r="R87" s="44">
        <f t="shared" si="9"/>
        <v>-38</v>
      </c>
      <c r="S87" s="44">
        <f t="shared" si="9"/>
        <v>-30</v>
      </c>
      <c r="T87" s="44">
        <f t="shared" si="9"/>
        <v>-15</v>
      </c>
      <c r="U87" s="44">
        <f t="shared" si="9"/>
        <v>-15</v>
      </c>
      <c r="V87" s="44">
        <f t="shared" si="9"/>
        <v>-15</v>
      </c>
      <c r="W87" s="44">
        <f t="shared" si="9"/>
        <v>-5</v>
      </c>
      <c r="X87" s="44">
        <f t="shared" si="9"/>
        <v>0</v>
      </c>
      <c r="Y87" s="44">
        <f t="shared" si="9"/>
        <v>0</v>
      </c>
      <c r="Z87" s="44">
        <f t="shared" si="9"/>
        <v>0</v>
      </c>
      <c r="AA87" s="44">
        <f t="shared" si="9"/>
        <v>0</v>
      </c>
      <c r="AB87" s="42">
        <f t="shared" si="9"/>
        <v>0</v>
      </c>
    </row>
    <row r="88" spans="2:28" ht="17.25" thickTop="1" thickBot="1" x14ac:dyDescent="0.3">
      <c r="B88" s="43" t="str">
        <f t="shared" si="4"/>
        <v>15.09.2022</v>
      </c>
      <c r="C88" s="51">
        <f t="shared" si="5"/>
        <v>0</v>
      </c>
      <c r="D88" s="52">
        <f t="shared" si="6"/>
        <v>-252</v>
      </c>
      <c r="E88" s="57">
        <f t="shared" si="9"/>
        <v>0</v>
      </c>
      <c r="F88" s="44">
        <f t="shared" si="9"/>
        <v>0</v>
      </c>
      <c r="G88" s="44">
        <f t="shared" si="9"/>
        <v>-35</v>
      </c>
      <c r="H88" s="44">
        <f t="shared" si="9"/>
        <v>-35</v>
      </c>
      <c r="I88" s="44">
        <f t="shared" si="9"/>
        <v>-35</v>
      </c>
      <c r="J88" s="44">
        <f t="shared" si="9"/>
        <v>-13</v>
      </c>
      <c r="K88" s="44">
        <f t="shared" si="9"/>
        <v>0</v>
      </c>
      <c r="L88" s="44">
        <f t="shared" si="9"/>
        <v>0</v>
      </c>
      <c r="M88" s="44">
        <f t="shared" si="9"/>
        <v>0</v>
      </c>
      <c r="N88" s="44">
        <f t="shared" si="9"/>
        <v>0</v>
      </c>
      <c r="O88" s="44">
        <f t="shared" si="9"/>
        <v>-32</v>
      </c>
      <c r="P88" s="44">
        <f t="shared" si="9"/>
        <v>-27</v>
      </c>
      <c r="Q88" s="44">
        <f t="shared" si="9"/>
        <v>-14</v>
      </c>
      <c r="R88" s="44">
        <f t="shared" si="9"/>
        <v>-14</v>
      </c>
      <c r="S88" s="44">
        <f t="shared" si="9"/>
        <v>-14</v>
      </c>
      <c r="T88" s="44">
        <f t="shared" si="9"/>
        <v>-14</v>
      </c>
      <c r="U88" s="44">
        <f t="shared" si="9"/>
        <v>-4</v>
      </c>
      <c r="V88" s="44">
        <f t="shared" si="9"/>
        <v>0</v>
      </c>
      <c r="W88" s="44">
        <f t="shared" si="9"/>
        <v>0</v>
      </c>
      <c r="X88" s="44">
        <f t="shared" si="9"/>
        <v>0</v>
      </c>
      <c r="Y88" s="44">
        <f t="shared" si="9"/>
        <v>0</v>
      </c>
      <c r="Z88" s="44">
        <f t="shared" si="9"/>
        <v>-7</v>
      </c>
      <c r="AA88" s="44">
        <f t="shared" si="9"/>
        <v>-8</v>
      </c>
      <c r="AB88" s="42">
        <f t="shared" si="9"/>
        <v>0</v>
      </c>
    </row>
    <row r="89" spans="2:28" ht="17.25" thickTop="1" thickBot="1" x14ac:dyDescent="0.3">
      <c r="B89" s="43" t="str">
        <f t="shared" si="4"/>
        <v>16.09.2022</v>
      </c>
      <c r="C89" s="51">
        <f t="shared" si="5"/>
        <v>0</v>
      </c>
      <c r="D89" s="52">
        <f t="shared" si="6"/>
        <v>-251</v>
      </c>
      <c r="E89" s="57">
        <f t="shared" si="9"/>
        <v>0</v>
      </c>
      <c r="F89" s="44">
        <f t="shared" si="9"/>
        <v>0</v>
      </c>
      <c r="G89" s="44">
        <f t="shared" si="9"/>
        <v>-29</v>
      </c>
      <c r="H89" s="44">
        <f t="shared" si="9"/>
        <v>-35</v>
      </c>
      <c r="I89" s="44">
        <f t="shared" si="9"/>
        <v>-35</v>
      </c>
      <c r="J89" s="44">
        <f t="shared" si="9"/>
        <v>-20</v>
      </c>
      <c r="K89" s="44">
        <f t="shared" si="9"/>
        <v>0</v>
      </c>
      <c r="L89" s="44">
        <f t="shared" si="9"/>
        <v>0</v>
      </c>
      <c r="M89" s="44">
        <f t="shared" si="9"/>
        <v>0</v>
      </c>
      <c r="N89" s="44">
        <f t="shared" si="9"/>
        <v>0</v>
      </c>
      <c r="O89" s="44">
        <f t="shared" si="9"/>
        <v>0</v>
      </c>
      <c r="P89" s="44">
        <f t="shared" si="9"/>
        <v>-15</v>
      </c>
      <c r="Q89" s="44">
        <f t="shared" si="9"/>
        <v>-15</v>
      </c>
      <c r="R89" s="44">
        <f t="shared" si="9"/>
        <v>-15</v>
      </c>
      <c r="S89" s="44">
        <f t="shared" si="9"/>
        <v>-6</v>
      </c>
      <c r="T89" s="44">
        <f t="shared" si="9"/>
        <v>0</v>
      </c>
      <c r="U89" s="44">
        <f t="shared" si="9"/>
        <v>0</v>
      </c>
      <c r="V89" s="44">
        <f t="shared" si="9"/>
        <v>0</v>
      </c>
      <c r="W89" s="44">
        <f t="shared" si="9"/>
        <v>0</v>
      </c>
      <c r="X89" s="44">
        <f t="shared" si="9"/>
        <v>-11</v>
      </c>
      <c r="Y89" s="44">
        <f t="shared" si="9"/>
        <v>-15</v>
      </c>
      <c r="Z89" s="44">
        <f t="shared" si="9"/>
        <v>-15</v>
      </c>
      <c r="AA89" s="44">
        <f t="shared" si="9"/>
        <v>-20</v>
      </c>
      <c r="AB89" s="42">
        <f t="shared" si="9"/>
        <v>-20</v>
      </c>
    </row>
    <row r="90" spans="2:28" ht="17.25" thickTop="1" thickBot="1" x14ac:dyDescent="0.3">
      <c r="B90" s="43" t="str">
        <f t="shared" si="4"/>
        <v>17.09.2022</v>
      </c>
      <c r="C90" s="51">
        <f t="shared" si="5"/>
        <v>0</v>
      </c>
      <c r="D90" s="52">
        <f t="shared" si="6"/>
        <v>-711</v>
      </c>
      <c r="E90" s="57">
        <f t="shared" si="9"/>
        <v>-35</v>
      </c>
      <c r="F90" s="44">
        <f t="shared" si="9"/>
        <v>-26</v>
      </c>
      <c r="G90" s="44">
        <f t="shared" si="9"/>
        <v>-25</v>
      </c>
      <c r="H90" s="44">
        <f t="shared" si="9"/>
        <v>-35</v>
      </c>
      <c r="I90" s="44">
        <f t="shared" si="9"/>
        <v>-35</v>
      </c>
      <c r="J90" s="44">
        <f t="shared" si="9"/>
        <v>-35</v>
      </c>
      <c r="K90" s="44">
        <f t="shared" si="9"/>
        <v>-18</v>
      </c>
      <c r="L90" s="44">
        <f t="shared" si="9"/>
        <v>-7</v>
      </c>
      <c r="M90" s="44">
        <f t="shared" si="9"/>
        <v>-15</v>
      </c>
      <c r="N90" s="44">
        <f t="shared" si="9"/>
        <v>-15</v>
      </c>
      <c r="O90" s="44">
        <f t="shared" si="9"/>
        <v>-9</v>
      </c>
      <c r="P90" s="44">
        <f t="shared" si="9"/>
        <v>-9</v>
      </c>
      <c r="Q90" s="44">
        <f t="shared" si="9"/>
        <v>-15</v>
      </c>
      <c r="R90" s="44">
        <f t="shared" si="9"/>
        <v>-28</v>
      </c>
      <c r="S90" s="44">
        <f t="shared" si="9"/>
        <v>-38</v>
      </c>
      <c r="T90" s="44">
        <f t="shared" si="9"/>
        <v>-38</v>
      </c>
      <c r="U90" s="44">
        <f t="shared" si="9"/>
        <v>-38</v>
      </c>
      <c r="V90" s="44">
        <f t="shared" si="9"/>
        <v>-33</v>
      </c>
      <c r="W90" s="44">
        <f t="shared" si="9"/>
        <v>-30</v>
      </c>
      <c r="X90" s="44">
        <f t="shared" si="9"/>
        <v>-50</v>
      </c>
      <c r="Y90" s="44">
        <f t="shared" si="9"/>
        <v>-50</v>
      </c>
      <c r="Z90" s="44">
        <f t="shared" si="9"/>
        <v>-45</v>
      </c>
      <c r="AA90" s="44">
        <f t="shared" si="9"/>
        <v>-44</v>
      </c>
      <c r="AB90" s="42">
        <f t="shared" si="9"/>
        <v>-38</v>
      </c>
    </row>
    <row r="91" spans="2:28" ht="17.25" thickTop="1" thickBot="1" x14ac:dyDescent="0.3">
      <c r="B91" s="43" t="str">
        <f t="shared" si="4"/>
        <v>18.09.2022</v>
      </c>
      <c r="C91" s="51">
        <f t="shared" si="5"/>
        <v>0</v>
      </c>
      <c r="D91" s="52">
        <f t="shared" si="6"/>
        <v>-507</v>
      </c>
      <c r="E91" s="57">
        <f t="shared" si="9"/>
        <v>-30</v>
      </c>
      <c r="F91" s="44">
        <f t="shared" si="9"/>
        <v>-30</v>
      </c>
      <c r="G91" s="44">
        <f t="shared" si="9"/>
        <v>-30</v>
      </c>
      <c r="H91" s="44">
        <f t="shared" si="9"/>
        <v>-30</v>
      </c>
      <c r="I91" s="44">
        <f t="shared" si="9"/>
        <v>-30</v>
      </c>
      <c r="J91" s="44">
        <f t="shared" si="9"/>
        <v>-30</v>
      </c>
      <c r="K91" s="44">
        <f t="shared" si="9"/>
        <v>-25</v>
      </c>
      <c r="L91" s="44">
        <f t="shared" si="9"/>
        <v>-25</v>
      </c>
      <c r="M91" s="44">
        <f t="shared" si="9"/>
        <v>-43</v>
      </c>
      <c r="N91" s="44">
        <f t="shared" si="9"/>
        <v>-36</v>
      </c>
      <c r="O91" s="44">
        <f t="shared" si="9"/>
        <v>-11</v>
      </c>
      <c r="P91" s="44">
        <f t="shared" si="9"/>
        <v>-38</v>
      </c>
      <c r="Q91" s="44">
        <f t="shared" si="9"/>
        <v>-36</v>
      </c>
      <c r="R91" s="44">
        <f t="shared" si="9"/>
        <v>-20</v>
      </c>
      <c r="S91" s="44">
        <f t="shared" si="9"/>
        <v>-29</v>
      </c>
      <c r="T91" s="44">
        <f t="shared" si="9"/>
        <v>-20</v>
      </c>
      <c r="U91" s="44">
        <f t="shared" si="9"/>
        <v>-20</v>
      </c>
      <c r="V91" s="44">
        <f t="shared" si="9"/>
        <v>-15</v>
      </c>
      <c r="W91" s="44">
        <f t="shared" si="9"/>
        <v>-9</v>
      </c>
      <c r="X91" s="44">
        <f t="shared" si="9"/>
        <v>0</v>
      </c>
      <c r="Y91" s="44">
        <f t="shared" si="9"/>
        <v>0</v>
      </c>
      <c r="Z91" s="44">
        <f t="shared" si="9"/>
        <v>0</v>
      </c>
      <c r="AA91" s="44">
        <f t="shared" si="9"/>
        <v>0</v>
      </c>
      <c r="AB91" s="42">
        <f t="shared" si="9"/>
        <v>0</v>
      </c>
    </row>
    <row r="92" spans="2:28" ht="17.25" thickTop="1" thickBot="1" x14ac:dyDescent="0.3">
      <c r="B92" s="43" t="str">
        <f t="shared" si="4"/>
        <v>19.09.2022</v>
      </c>
      <c r="C92" s="51">
        <f t="shared" si="5"/>
        <v>0</v>
      </c>
      <c r="D92" s="52">
        <f t="shared" si="6"/>
        <v>-712</v>
      </c>
      <c r="E92" s="57">
        <f t="shared" si="9"/>
        <v>-15</v>
      </c>
      <c r="F92" s="44">
        <f t="shared" si="9"/>
        <v>-30</v>
      </c>
      <c r="G92" s="44">
        <f t="shared" si="9"/>
        <v>-30</v>
      </c>
      <c r="H92" s="44">
        <f t="shared" si="9"/>
        <v>-30</v>
      </c>
      <c r="I92" s="44">
        <f t="shared" si="9"/>
        <v>-30</v>
      </c>
      <c r="J92" s="44">
        <f t="shared" si="9"/>
        <v>-25</v>
      </c>
      <c r="K92" s="44">
        <f t="shared" si="9"/>
        <v>-50</v>
      </c>
      <c r="L92" s="44">
        <f t="shared" si="9"/>
        <v>-50</v>
      </c>
      <c r="M92" s="44">
        <f t="shared" si="9"/>
        <v>-15</v>
      </c>
      <c r="N92" s="44">
        <f t="shared" si="9"/>
        <v>-35</v>
      </c>
      <c r="O92" s="44">
        <f t="shared" si="9"/>
        <v>-50</v>
      </c>
      <c r="P92" s="44">
        <f t="shared" si="9"/>
        <v>-50</v>
      </c>
      <c r="Q92" s="44">
        <f t="shared" si="9"/>
        <v>-50</v>
      </c>
      <c r="R92" s="44">
        <f t="shared" si="9"/>
        <v>-50</v>
      </c>
      <c r="S92" s="44">
        <f t="shared" si="9"/>
        <v>-50</v>
      </c>
      <c r="T92" s="44">
        <f t="shared" si="9"/>
        <v>-50</v>
      </c>
      <c r="U92" s="44">
        <f t="shared" si="9"/>
        <v>-43</v>
      </c>
      <c r="V92" s="44">
        <f t="shared" si="9"/>
        <v>-38</v>
      </c>
      <c r="W92" s="44">
        <f t="shared" si="9"/>
        <v>-21</v>
      </c>
      <c r="X92" s="44">
        <f t="shared" si="9"/>
        <v>0</v>
      </c>
      <c r="Y92" s="44">
        <f t="shared" si="9"/>
        <v>0</v>
      </c>
      <c r="Z92" s="44">
        <f t="shared" si="9"/>
        <v>0</v>
      </c>
      <c r="AA92" s="44">
        <f t="shared" si="9"/>
        <v>0</v>
      </c>
      <c r="AB92" s="42">
        <f t="shared" si="9"/>
        <v>0</v>
      </c>
    </row>
    <row r="93" spans="2:28" ht="17.25" thickTop="1" thickBot="1" x14ac:dyDescent="0.3">
      <c r="B93" s="43" t="str">
        <f t="shared" si="4"/>
        <v>20.09.2022</v>
      </c>
      <c r="C93" s="51">
        <f t="shared" si="5"/>
        <v>0</v>
      </c>
      <c r="D93" s="52">
        <f t="shared" si="6"/>
        <v>-450</v>
      </c>
      <c r="E93" s="57">
        <f t="shared" si="9"/>
        <v>-18</v>
      </c>
      <c r="F93" s="44">
        <f t="shared" si="9"/>
        <v>-30</v>
      </c>
      <c r="G93" s="44">
        <f t="shared" si="9"/>
        <v>-30</v>
      </c>
      <c r="H93" s="44">
        <f t="shared" si="9"/>
        <v>-30</v>
      </c>
      <c r="I93" s="44">
        <f t="shared" si="9"/>
        <v>-21</v>
      </c>
      <c r="J93" s="44">
        <f t="shared" si="9"/>
        <v>0</v>
      </c>
      <c r="K93" s="44">
        <f t="shared" si="9"/>
        <v>0</v>
      </c>
      <c r="L93" s="44">
        <f t="shared" si="9"/>
        <v>0</v>
      </c>
      <c r="M93" s="44">
        <f t="shared" si="9"/>
        <v>0</v>
      </c>
      <c r="N93" s="44">
        <f t="shared" si="9"/>
        <v>0</v>
      </c>
      <c r="O93" s="44">
        <f t="shared" si="9"/>
        <v>-38</v>
      </c>
      <c r="P93" s="44">
        <f t="shared" si="9"/>
        <v>-43</v>
      </c>
      <c r="Q93" s="44">
        <f t="shared" si="9"/>
        <v>-43</v>
      </c>
      <c r="R93" s="44">
        <f t="shared" si="9"/>
        <v>-43</v>
      </c>
      <c r="S93" s="44">
        <f t="shared" si="9"/>
        <v>-43</v>
      </c>
      <c r="T93" s="44">
        <f t="shared" si="9"/>
        <v>-43</v>
      </c>
      <c r="U93" s="44">
        <f t="shared" si="9"/>
        <v>-43</v>
      </c>
      <c r="V93" s="44">
        <f t="shared" si="9"/>
        <v>-15</v>
      </c>
      <c r="W93" s="44">
        <f t="shared" si="9"/>
        <v>-10</v>
      </c>
      <c r="X93" s="44">
        <f t="shared" si="9"/>
        <v>0</v>
      </c>
      <c r="Y93" s="44">
        <f t="shared" si="9"/>
        <v>0</v>
      </c>
      <c r="Z93" s="44">
        <f t="shared" si="9"/>
        <v>0</v>
      </c>
      <c r="AA93" s="44">
        <f t="shared" si="9"/>
        <v>0</v>
      </c>
      <c r="AB93" s="42">
        <f t="shared" si="9"/>
        <v>0</v>
      </c>
    </row>
    <row r="94" spans="2:28" ht="17.25" thickTop="1" thickBot="1" x14ac:dyDescent="0.3">
      <c r="B94" s="43" t="str">
        <f t="shared" si="4"/>
        <v>21.09.2022</v>
      </c>
      <c r="C94" s="51">
        <f t="shared" si="5"/>
        <v>229</v>
      </c>
      <c r="D94" s="52">
        <f t="shared" si="6"/>
        <v>0</v>
      </c>
      <c r="E94" s="57">
        <f t="shared" si="9"/>
        <v>0</v>
      </c>
      <c r="F94" s="44">
        <f t="shared" si="9"/>
        <v>0</v>
      </c>
      <c r="G94" s="44">
        <f t="shared" si="9"/>
        <v>0</v>
      </c>
      <c r="H94" s="44">
        <f t="shared" si="9"/>
        <v>0</v>
      </c>
      <c r="I94" s="44">
        <f t="shared" si="9"/>
        <v>0</v>
      </c>
      <c r="J94" s="44">
        <f t="shared" si="9"/>
        <v>0</v>
      </c>
      <c r="K94" s="44">
        <f t="shared" si="9"/>
        <v>0</v>
      </c>
      <c r="L94" s="44">
        <f t="shared" si="9"/>
        <v>0</v>
      </c>
      <c r="M94" s="44">
        <f t="shared" si="9"/>
        <v>0</v>
      </c>
      <c r="N94" s="44">
        <f t="shared" si="9"/>
        <v>0</v>
      </c>
      <c r="O94" s="44">
        <f t="shared" si="9"/>
        <v>0</v>
      </c>
      <c r="P94" s="44">
        <f t="shared" si="9"/>
        <v>0</v>
      </c>
      <c r="Q94" s="44">
        <f t="shared" si="9"/>
        <v>0</v>
      </c>
      <c r="R94" s="44">
        <f t="shared" si="9"/>
        <v>0</v>
      </c>
      <c r="S94" s="44">
        <f t="shared" si="9"/>
        <v>64</v>
      </c>
      <c r="T94" s="44">
        <f t="shared" si="9"/>
        <v>8</v>
      </c>
      <c r="U94" s="44">
        <f t="shared" si="9"/>
        <v>0</v>
      </c>
      <c r="V94" s="44">
        <f t="shared" si="9"/>
        <v>0</v>
      </c>
      <c r="W94" s="44">
        <f t="shared" si="9"/>
        <v>15</v>
      </c>
      <c r="X94" s="44">
        <f t="shared" si="9"/>
        <v>37</v>
      </c>
      <c r="Y94" s="44">
        <f t="shared" si="9"/>
        <v>14</v>
      </c>
      <c r="Z94" s="44">
        <f t="shared" si="9"/>
        <v>20</v>
      </c>
      <c r="AA94" s="44">
        <f t="shared" si="9"/>
        <v>25</v>
      </c>
      <c r="AB94" s="42">
        <f t="shared" si="9"/>
        <v>46</v>
      </c>
    </row>
    <row r="95" spans="2:28" ht="17.25" thickTop="1" thickBot="1" x14ac:dyDescent="0.3">
      <c r="B95" s="43" t="str">
        <f t="shared" si="4"/>
        <v>22.09.2022</v>
      </c>
      <c r="C95" s="51">
        <f t="shared" si="5"/>
        <v>172</v>
      </c>
      <c r="D95" s="52">
        <f t="shared" si="6"/>
        <v>-96</v>
      </c>
      <c r="E95" s="57">
        <f t="shared" si="9"/>
        <v>16</v>
      </c>
      <c r="F95" s="44">
        <f t="shared" si="9"/>
        <v>0</v>
      </c>
      <c r="G95" s="44">
        <f t="shared" si="9"/>
        <v>0</v>
      </c>
      <c r="H95" s="44">
        <f t="shared" si="9"/>
        <v>0</v>
      </c>
      <c r="I95" s="44">
        <f t="shared" si="9"/>
        <v>0</v>
      </c>
      <c r="J95" s="44">
        <f t="shared" si="9"/>
        <v>0</v>
      </c>
      <c r="K95" s="44">
        <f t="shared" si="9"/>
        <v>0</v>
      </c>
      <c r="L95" s="44">
        <f t="shared" si="9"/>
        <v>0</v>
      </c>
      <c r="M95" s="44">
        <f t="shared" si="9"/>
        <v>0</v>
      </c>
      <c r="N95" s="44">
        <f t="shared" si="9"/>
        <v>0</v>
      </c>
      <c r="O95" s="44">
        <f t="shared" si="9"/>
        <v>0</v>
      </c>
      <c r="P95" s="44">
        <f t="shared" si="9"/>
        <v>0</v>
      </c>
      <c r="Q95" s="44">
        <f t="shared" si="9"/>
        <v>0</v>
      </c>
      <c r="R95" s="44">
        <f t="shared" si="9"/>
        <v>-20</v>
      </c>
      <c r="S95" s="44">
        <f t="shared" si="9"/>
        <v>-20</v>
      </c>
      <c r="T95" s="44">
        <f t="shared" si="9"/>
        <v>-20</v>
      </c>
      <c r="U95" s="44">
        <f t="shared" si="9"/>
        <v>-20</v>
      </c>
      <c r="V95" s="44">
        <f t="shared" si="9"/>
        <v>-16</v>
      </c>
      <c r="W95" s="44">
        <f t="shared" si="9"/>
        <v>5</v>
      </c>
      <c r="X95" s="44">
        <f t="shared" si="9"/>
        <v>11</v>
      </c>
      <c r="Y95" s="44">
        <f t="shared" si="9"/>
        <v>33</v>
      </c>
      <c r="Z95" s="44">
        <f t="shared" si="9"/>
        <v>45</v>
      </c>
      <c r="AA95" s="44">
        <f t="shared" si="9"/>
        <v>26</v>
      </c>
      <c r="AB95" s="42">
        <f t="shared" si="9"/>
        <v>36</v>
      </c>
    </row>
    <row r="96" spans="2:28" ht="17.25" thickTop="1" thickBot="1" x14ac:dyDescent="0.3">
      <c r="B96" s="43" t="str">
        <f t="shared" si="4"/>
        <v>23.09.2022</v>
      </c>
      <c r="C96" s="51">
        <f t="shared" si="5"/>
        <v>187</v>
      </c>
      <c r="D96" s="52">
        <f t="shared" si="6"/>
        <v>-348</v>
      </c>
      <c r="E96" s="57">
        <f t="shared" si="9"/>
        <v>0</v>
      </c>
      <c r="F96" s="44">
        <f t="shared" si="9"/>
        <v>0</v>
      </c>
      <c r="G96" s="44">
        <f t="shared" si="9"/>
        <v>0</v>
      </c>
      <c r="H96" s="44">
        <f t="shared" si="9"/>
        <v>0</v>
      </c>
      <c r="I96" s="44">
        <f t="shared" si="9"/>
        <v>0</v>
      </c>
      <c r="J96" s="44">
        <f t="shared" si="9"/>
        <v>0</v>
      </c>
      <c r="K96" s="44">
        <f t="shared" si="9"/>
        <v>15</v>
      </c>
      <c r="L96" s="44">
        <f t="shared" si="9"/>
        <v>42</v>
      </c>
      <c r="M96" s="44">
        <f t="shared" si="9"/>
        <v>19</v>
      </c>
      <c r="N96" s="44">
        <f t="shared" si="9"/>
        <v>8</v>
      </c>
      <c r="O96" s="44">
        <f t="shared" si="9"/>
        <v>-4</v>
      </c>
      <c r="P96" s="44">
        <f t="shared" si="9"/>
        <v>-38</v>
      </c>
      <c r="Q96" s="44">
        <f t="shared" si="9"/>
        <v>-50</v>
      </c>
      <c r="R96" s="44">
        <f t="shared" si="9"/>
        <v>-50</v>
      </c>
      <c r="S96" s="44">
        <f t="shared" si="9"/>
        <v>-50</v>
      </c>
      <c r="T96" s="44">
        <f t="shared" ref="T96:AB96" si="10">T26+T61</f>
        <v>-50</v>
      </c>
      <c r="U96" s="44">
        <f t="shared" si="10"/>
        <v>-50</v>
      </c>
      <c r="V96" s="44">
        <f t="shared" si="10"/>
        <v>-42</v>
      </c>
      <c r="W96" s="44">
        <f t="shared" si="10"/>
        <v>-14</v>
      </c>
      <c r="X96" s="44">
        <f t="shared" si="10"/>
        <v>13</v>
      </c>
      <c r="Y96" s="44">
        <f t="shared" si="10"/>
        <v>26</v>
      </c>
      <c r="Z96" s="44">
        <f t="shared" si="10"/>
        <v>24</v>
      </c>
      <c r="AA96" s="44">
        <f t="shared" si="10"/>
        <v>20</v>
      </c>
      <c r="AB96" s="42">
        <f t="shared" si="10"/>
        <v>20</v>
      </c>
    </row>
    <row r="97" spans="2:28" ht="17.25" thickTop="1" thickBot="1" x14ac:dyDescent="0.3">
      <c r="B97" s="43" t="str">
        <f t="shared" si="4"/>
        <v>24.09.2022</v>
      </c>
      <c r="C97" s="51">
        <f t="shared" si="5"/>
        <v>180</v>
      </c>
      <c r="D97" s="52">
        <f t="shared" si="6"/>
        <v>-307</v>
      </c>
      <c r="E97" s="57">
        <f t="shared" ref="E97:AB104" si="11">E27+E62</f>
        <v>32</v>
      </c>
      <c r="F97" s="44">
        <f t="shared" si="11"/>
        <v>20</v>
      </c>
      <c r="G97" s="44">
        <f t="shared" si="11"/>
        <v>1</v>
      </c>
      <c r="H97" s="44">
        <f t="shared" si="11"/>
        <v>1</v>
      </c>
      <c r="I97" s="44">
        <f t="shared" si="11"/>
        <v>1</v>
      </c>
      <c r="J97" s="44">
        <f t="shared" si="11"/>
        <v>1</v>
      </c>
      <c r="K97" s="44">
        <f t="shared" si="11"/>
        <v>19</v>
      </c>
      <c r="L97" s="44">
        <f t="shared" si="11"/>
        <v>19</v>
      </c>
      <c r="M97" s="44">
        <f t="shared" si="11"/>
        <v>19</v>
      </c>
      <c r="N97" s="44">
        <f t="shared" si="11"/>
        <v>0</v>
      </c>
      <c r="O97" s="44">
        <f t="shared" si="11"/>
        <v>-17</v>
      </c>
      <c r="P97" s="44">
        <f t="shared" si="11"/>
        <v>-38</v>
      </c>
      <c r="Q97" s="44">
        <f t="shared" si="11"/>
        <v>-40</v>
      </c>
      <c r="R97" s="44">
        <f t="shared" si="11"/>
        <v>-38</v>
      </c>
      <c r="S97" s="44">
        <f t="shared" si="11"/>
        <v>-44</v>
      </c>
      <c r="T97" s="44">
        <f t="shared" si="11"/>
        <v>-50</v>
      </c>
      <c r="U97" s="44">
        <f t="shared" si="11"/>
        <v>-43</v>
      </c>
      <c r="V97" s="44">
        <f t="shared" si="11"/>
        <v>-33</v>
      </c>
      <c r="W97" s="44">
        <f t="shared" si="11"/>
        <v>-4</v>
      </c>
      <c r="X97" s="44">
        <f t="shared" si="11"/>
        <v>0</v>
      </c>
      <c r="Y97" s="44">
        <f t="shared" si="11"/>
        <v>0</v>
      </c>
      <c r="Z97" s="44">
        <f t="shared" si="11"/>
        <v>0</v>
      </c>
      <c r="AA97" s="44">
        <f t="shared" si="11"/>
        <v>24</v>
      </c>
      <c r="AB97" s="42">
        <f t="shared" si="11"/>
        <v>43</v>
      </c>
    </row>
    <row r="98" spans="2:28" ht="17.25" thickTop="1" thickBot="1" x14ac:dyDescent="0.3">
      <c r="B98" s="43" t="str">
        <f t="shared" si="4"/>
        <v>25.09.2022</v>
      </c>
      <c r="C98" s="51">
        <f t="shared" si="5"/>
        <v>463</v>
      </c>
      <c r="D98" s="52">
        <f t="shared" si="6"/>
        <v>-75</v>
      </c>
      <c r="E98" s="57">
        <f t="shared" si="11"/>
        <v>53</v>
      </c>
      <c r="F98" s="44">
        <f t="shared" si="11"/>
        <v>28</v>
      </c>
      <c r="G98" s="44">
        <f t="shared" si="11"/>
        <v>37</v>
      </c>
      <c r="H98" s="44">
        <f t="shared" si="11"/>
        <v>9</v>
      </c>
      <c r="I98" s="44">
        <f t="shared" si="11"/>
        <v>0</v>
      </c>
      <c r="J98" s="44">
        <f t="shared" si="11"/>
        <v>0</v>
      </c>
      <c r="K98" s="44">
        <f t="shared" si="11"/>
        <v>0</v>
      </c>
      <c r="L98" s="44">
        <f t="shared" si="11"/>
        <v>0</v>
      </c>
      <c r="M98" s="44">
        <f t="shared" si="11"/>
        <v>0</v>
      </c>
      <c r="N98" s="44">
        <f t="shared" si="11"/>
        <v>0</v>
      </c>
      <c r="O98" s="44">
        <f t="shared" si="11"/>
        <v>0</v>
      </c>
      <c r="P98" s="44">
        <f t="shared" si="11"/>
        <v>-20</v>
      </c>
      <c r="Q98" s="44">
        <f t="shared" si="11"/>
        <v>-20</v>
      </c>
      <c r="R98" s="44">
        <f t="shared" si="11"/>
        <v>-20</v>
      </c>
      <c r="S98" s="44">
        <f t="shared" si="11"/>
        <v>-15</v>
      </c>
      <c r="T98" s="44">
        <f t="shared" si="11"/>
        <v>0</v>
      </c>
      <c r="U98" s="44">
        <f t="shared" si="11"/>
        <v>0</v>
      </c>
      <c r="V98" s="44">
        <f t="shared" si="11"/>
        <v>0</v>
      </c>
      <c r="W98" s="44">
        <f t="shared" si="11"/>
        <v>14</v>
      </c>
      <c r="X98" s="44">
        <f t="shared" si="11"/>
        <v>72</v>
      </c>
      <c r="Y98" s="44">
        <f t="shared" si="11"/>
        <v>93</v>
      </c>
      <c r="Z98" s="44">
        <f t="shared" si="11"/>
        <v>63</v>
      </c>
      <c r="AA98" s="44">
        <f t="shared" si="11"/>
        <v>49</v>
      </c>
      <c r="AB98" s="42">
        <f t="shared" si="11"/>
        <v>45</v>
      </c>
    </row>
    <row r="99" spans="2:28" ht="17.25" thickTop="1" thickBot="1" x14ac:dyDescent="0.3">
      <c r="B99" s="43" t="str">
        <f t="shared" si="4"/>
        <v>26.09.2022</v>
      </c>
      <c r="C99" s="51">
        <f t="shared" si="5"/>
        <v>390</v>
      </c>
      <c r="D99" s="52">
        <f t="shared" si="6"/>
        <v>0</v>
      </c>
      <c r="E99" s="57">
        <f t="shared" si="11"/>
        <v>39</v>
      </c>
      <c r="F99" s="44">
        <f t="shared" si="11"/>
        <v>29</v>
      </c>
      <c r="G99" s="44">
        <f t="shared" si="11"/>
        <v>0</v>
      </c>
      <c r="H99" s="44">
        <f t="shared" si="11"/>
        <v>0</v>
      </c>
      <c r="I99" s="44">
        <f t="shared" si="11"/>
        <v>0</v>
      </c>
      <c r="J99" s="44">
        <f t="shared" si="11"/>
        <v>0</v>
      </c>
      <c r="K99" s="44">
        <f t="shared" si="11"/>
        <v>8</v>
      </c>
      <c r="L99" s="44">
        <f t="shared" si="11"/>
        <v>13</v>
      </c>
      <c r="M99" s="44">
        <f t="shared" si="11"/>
        <v>4</v>
      </c>
      <c r="N99" s="44">
        <f t="shared" si="11"/>
        <v>18</v>
      </c>
      <c r="O99" s="44">
        <f t="shared" si="11"/>
        <v>29</v>
      </c>
      <c r="P99" s="44">
        <f t="shared" si="11"/>
        <v>15</v>
      </c>
      <c r="Q99" s="44">
        <f t="shared" si="11"/>
        <v>17</v>
      </c>
      <c r="R99" s="44">
        <f t="shared" si="11"/>
        <v>17</v>
      </c>
      <c r="S99" s="44">
        <f t="shared" si="11"/>
        <v>12</v>
      </c>
      <c r="T99" s="44">
        <f t="shared" si="11"/>
        <v>20</v>
      </c>
      <c r="U99" s="44">
        <f t="shared" si="11"/>
        <v>26</v>
      </c>
      <c r="V99" s="44">
        <f t="shared" si="11"/>
        <v>42</v>
      </c>
      <c r="W99" s="44">
        <f t="shared" si="11"/>
        <v>40</v>
      </c>
      <c r="X99" s="44">
        <f t="shared" si="11"/>
        <v>7</v>
      </c>
      <c r="Y99" s="44">
        <f t="shared" si="11"/>
        <v>4</v>
      </c>
      <c r="Z99" s="44">
        <f t="shared" si="11"/>
        <v>0</v>
      </c>
      <c r="AA99" s="44">
        <f t="shared" si="11"/>
        <v>14</v>
      </c>
      <c r="AB99" s="42">
        <f t="shared" si="11"/>
        <v>36</v>
      </c>
    </row>
    <row r="100" spans="2:28" ht="17.25" thickTop="1" thickBot="1" x14ac:dyDescent="0.3">
      <c r="B100" s="43" t="str">
        <f t="shared" si="4"/>
        <v>27.09.2022</v>
      </c>
      <c r="C100" s="51">
        <f t="shared" si="5"/>
        <v>179</v>
      </c>
      <c r="D100" s="52">
        <f t="shared" si="6"/>
        <v>-300</v>
      </c>
      <c r="E100" s="57">
        <f t="shared" si="11"/>
        <v>45</v>
      </c>
      <c r="F100" s="44">
        <f t="shared" si="11"/>
        <v>6</v>
      </c>
      <c r="G100" s="44">
        <f t="shared" si="11"/>
        <v>0</v>
      </c>
      <c r="H100" s="44">
        <f t="shared" si="11"/>
        <v>0</v>
      </c>
      <c r="I100" s="44">
        <f t="shared" si="11"/>
        <v>41</v>
      </c>
      <c r="J100" s="44">
        <f t="shared" si="11"/>
        <v>1</v>
      </c>
      <c r="K100" s="44">
        <f t="shared" si="11"/>
        <v>19</v>
      </c>
      <c r="L100" s="44">
        <f t="shared" si="11"/>
        <v>19</v>
      </c>
      <c r="M100" s="44">
        <f t="shared" si="11"/>
        <v>18</v>
      </c>
      <c r="N100" s="44">
        <f t="shared" si="11"/>
        <v>30</v>
      </c>
      <c r="O100" s="44">
        <f t="shared" si="11"/>
        <v>-20</v>
      </c>
      <c r="P100" s="44">
        <f t="shared" si="11"/>
        <v>-35</v>
      </c>
      <c r="Q100" s="44">
        <f t="shared" si="11"/>
        <v>-35</v>
      </c>
      <c r="R100" s="44">
        <f t="shared" si="11"/>
        <v>-35</v>
      </c>
      <c r="S100" s="44">
        <f t="shared" si="11"/>
        <v>-35</v>
      </c>
      <c r="T100" s="44">
        <f t="shared" si="11"/>
        <v>-35</v>
      </c>
      <c r="U100" s="44">
        <f t="shared" si="11"/>
        <v>-35</v>
      </c>
      <c r="V100" s="44">
        <f t="shared" si="11"/>
        <v>-35</v>
      </c>
      <c r="W100" s="44">
        <f t="shared" si="11"/>
        <v>-15</v>
      </c>
      <c r="X100" s="44">
        <f t="shared" si="11"/>
        <v>-15</v>
      </c>
      <c r="Y100" s="44">
        <f t="shared" si="11"/>
        <v>-5</v>
      </c>
      <c r="Z100" s="44">
        <f t="shared" si="11"/>
        <v>0</v>
      </c>
      <c r="AA100" s="44">
        <f t="shared" si="11"/>
        <v>0</v>
      </c>
      <c r="AB100" s="42">
        <f t="shared" si="11"/>
        <v>0</v>
      </c>
    </row>
    <row r="101" spans="2:28" ht="17.25" thickTop="1" thickBot="1" x14ac:dyDescent="0.3">
      <c r="B101" s="43" t="str">
        <f t="shared" si="4"/>
        <v>28.09.2022</v>
      </c>
      <c r="C101" s="51">
        <f t="shared" si="5"/>
        <v>7</v>
      </c>
      <c r="D101" s="52">
        <f t="shared" si="6"/>
        <v>-432</v>
      </c>
      <c r="E101" s="57">
        <f t="shared" si="11"/>
        <v>0</v>
      </c>
      <c r="F101" s="44">
        <f t="shared" si="11"/>
        <v>0</v>
      </c>
      <c r="G101" s="44">
        <f t="shared" si="11"/>
        <v>-1</v>
      </c>
      <c r="H101" s="44">
        <f t="shared" si="11"/>
        <v>-10</v>
      </c>
      <c r="I101" s="44">
        <f t="shared" si="11"/>
        <v>-10</v>
      </c>
      <c r="J101" s="44">
        <f t="shared" si="11"/>
        <v>-10</v>
      </c>
      <c r="K101" s="44">
        <f t="shared" si="11"/>
        <v>-10</v>
      </c>
      <c r="L101" s="44">
        <f t="shared" si="11"/>
        <v>-10</v>
      </c>
      <c r="M101" s="44">
        <f t="shared" si="11"/>
        <v>-28</v>
      </c>
      <c r="N101" s="44">
        <f t="shared" si="11"/>
        <v>-17</v>
      </c>
      <c r="O101" s="44">
        <f t="shared" si="11"/>
        <v>-30</v>
      </c>
      <c r="P101" s="44">
        <f t="shared" si="11"/>
        <v>-33</v>
      </c>
      <c r="Q101" s="44">
        <f t="shared" si="11"/>
        <v>-33</v>
      </c>
      <c r="R101" s="44">
        <f t="shared" si="11"/>
        <v>-33</v>
      </c>
      <c r="S101" s="44">
        <f t="shared" si="11"/>
        <v>-33</v>
      </c>
      <c r="T101" s="44">
        <f t="shared" si="11"/>
        <v>-33</v>
      </c>
      <c r="U101" s="44">
        <f t="shared" si="11"/>
        <v>-33</v>
      </c>
      <c r="V101" s="44">
        <f t="shared" si="11"/>
        <v>-31</v>
      </c>
      <c r="W101" s="44">
        <f t="shared" si="11"/>
        <v>-20</v>
      </c>
      <c r="X101" s="44">
        <f t="shared" si="11"/>
        <v>-20</v>
      </c>
      <c r="Y101" s="44">
        <f t="shared" si="11"/>
        <v>-9</v>
      </c>
      <c r="Z101" s="44">
        <f t="shared" si="11"/>
        <v>-28</v>
      </c>
      <c r="AA101" s="44">
        <f t="shared" si="11"/>
        <v>7</v>
      </c>
      <c r="AB101" s="42">
        <f t="shared" si="11"/>
        <v>0</v>
      </c>
    </row>
    <row r="102" spans="2:28" ht="17.25" thickTop="1" thickBot="1" x14ac:dyDescent="0.3">
      <c r="B102" s="43" t="str">
        <f>B67</f>
        <v>29.09.2022</v>
      </c>
      <c r="C102" s="51">
        <f t="shared" si="5"/>
        <v>160</v>
      </c>
      <c r="D102" s="52">
        <f t="shared" si="6"/>
        <v>-177</v>
      </c>
      <c r="E102" s="57">
        <f t="shared" si="11"/>
        <v>0</v>
      </c>
      <c r="F102" s="44">
        <f t="shared" si="11"/>
        <v>0</v>
      </c>
      <c r="G102" s="44">
        <f t="shared" si="11"/>
        <v>-26</v>
      </c>
      <c r="H102" s="44">
        <f t="shared" si="11"/>
        <v>-30</v>
      </c>
      <c r="I102" s="44">
        <f t="shared" si="11"/>
        <v>-30</v>
      </c>
      <c r="J102" s="44">
        <f t="shared" si="11"/>
        <v>-30</v>
      </c>
      <c r="K102" s="44">
        <f t="shared" si="11"/>
        <v>0</v>
      </c>
      <c r="L102" s="44">
        <f t="shared" si="11"/>
        <v>0</v>
      </c>
      <c r="M102" s="44">
        <f t="shared" si="11"/>
        <v>0</v>
      </c>
      <c r="N102" s="44">
        <f t="shared" si="11"/>
        <v>-10</v>
      </c>
      <c r="O102" s="44">
        <f t="shared" si="11"/>
        <v>-15</v>
      </c>
      <c r="P102" s="44">
        <f t="shared" si="11"/>
        <v>-15</v>
      </c>
      <c r="Q102" s="44">
        <f t="shared" si="11"/>
        <v>-15</v>
      </c>
      <c r="R102" s="44">
        <f t="shared" si="11"/>
        <v>-6</v>
      </c>
      <c r="S102" s="44">
        <f t="shared" si="11"/>
        <v>11</v>
      </c>
      <c r="T102" s="44">
        <f t="shared" si="11"/>
        <v>17</v>
      </c>
      <c r="U102" s="44">
        <f t="shared" si="11"/>
        <v>32</v>
      </c>
      <c r="V102" s="44">
        <f t="shared" si="11"/>
        <v>14</v>
      </c>
      <c r="W102" s="44">
        <f t="shared" si="11"/>
        <v>26</v>
      </c>
      <c r="X102" s="44">
        <f t="shared" si="11"/>
        <v>21</v>
      </c>
      <c r="Y102" s="44">
        <f t="shared" si="11"/>
        <v>1</v>
      </c>
      <c r="Z102" s="44">
        <f t="shared" si="11"/>
        <v>0</v>
      </c>
      <c r="AA102" s="44">
        <f t="shared" si="11"/>
        <v>12</v>
      </c>
      <c r="AB102" s="42">
        <f t="shared" si="11"/>
        <v>26</v>
      </c>
    </row>
    <row r="103" spans="2:28" ht="17.25" thickTop="1" thickBot="1" x14ac:dyDescent="0.3">
      <c r="B103" s="43" t="str">
        <f t="shared" si="4"/>
        <v>30.09.2022</v>
      </c>
      <c r="C103" s="51">
        <f t="shared" si="5"/>
        <v>0</v>
      </c>
      <c r="D103" s="52">
        <f t="shared" si="6"/>
        <v>-280</v>
      </c>
      <c r="E103" s="57">
        <f t="shared" si="11"/>
        <v>0</v>
      </c>
      <c r="F103" s="44">
        <f t="shared" si="11"/>
        <v>0</v>
      </c>
      <c r="G103" s="44">
        <f t="shared" si="11"/>
        <v>-15</v>
      </c>
      <c r="H103" s="44">
        <f t="shared" si="11"/>
        <v>-30</v>
      </c>
      <c r="I103" s="44">
        <f t="shared" si="11"/>
        <v>-20</v>
      </c>
      <c r="J103" s="44">
        <f t="shared" si="11"/>
        <v>0</v>
      </c>
      <c r="K103" s="44">
        <f t="shared" si="11"/>
        <v>0</v>
      </c>
      <c r="L103" s="44">
        <f t="shared" si="11"/>
        <v>0</v>
      </c>
      <c r="M103" s="44">
        <f t="shared" si="11"/>
        <v>0</v>
      </c>
      <c r="N103" s="44">
        <f t="shared" si="11"/>
        <v>0</v>
      </c>
      <c r="O103" s="44">
        <f t="shared" si="11"/>
        <v>0</v>
      </c>
      <c r="P103" s="44">
        <f t="shared" si="11"/>
        <v>0</v>
      </c>
      <c r="Q103" s="44">
        <f t="shared" si="11"/>
        <v>0</v>
      </c>
      <c r="R103" s="44">
        <f t="shared" si="11"/>
        <v>0</v>
      </c>
      <c r="S103" s="44">
        <f t="shared" si="11"/>
        <v>0</v>
      </c>
      <c r="T103" s="44">
        <f t="shared" si="11"/>
        <v>-12</v>
      </c>
      <c r="U103" s="44">
        <f t="shared" si="11"/>
        <v>-20</v>
      </c>
      <c r="V103" s="44">
        <f t="shared" si="11"/>
        <v>-29</v>
      </c>
      <c r="W103" s="44">
        <f t="shared" si="11"/>
        <v>-40</v>
      </c>
      <c r="X103" s="44">
        <f t="shared" si="11"/>
        <v>-10</v>
      </c>
      <c r="Y103" s="44">
        <f t="shared" si="11"/>
        <v>-26</v>
      </c>
      <c r="Z103" s="44">
        <f t="shared" si="11"/>
        <v>-22</v>
      </c>
      <c r="AA103" s="44">
        <f t="shared" si="11"/>
        <v>-26</v>
      </c>
      <c r="AB103" s="42">
        <f t="shared" si="11"/>
        <v>-30</v>
      </c>
    </row>
    <row r="104" spans="2:28" ht="16.5" hidden="1" thickTop="1" x14ac:dyDescent="0.25">
      <c r="B104" s="45" t="str">
        <f t="shared" si="4"/>
        <v>31.09.2022</v>
      </c>
      <c r="C104" s="62">
        <f t="shared" si="5"/>
        <v>0</v>
      </c>
      <c r="D104" s="63">
        <f t="shared" si="6"/>
        <v>0</v>
      </c>
      <c r="E104" s="46">
        <f t="shared" si="11"/>
        <v>0</v>
      </c>
      <c r="F104" s="47">
        <f t="shared" si="11"/>
        <v>0</v>
      </c>
      <c r="G104" s="47">
        <f t="shared" si="11"/>
        <v>0</v>
      </c>
      <c r="H104" s="47">
        <f t="shared" si="11"/>
        <v>0</v>
      </c>
      <c r="I104" s="47">
        <f t="shared" si="11"/>
        <v>0</v>
      </c>
      <c r="J104" s="47">
        <f t="shared" si="11"/>
        <v>0</v>
      </c>
      <c r="K104" s="47">
        <f t="shared" si="11"/>
        <v>0</v>
      </c>
      <c r="L104" s="47">
        <f t="shared" si="11"/>
        <v>0</v>
      </c>
      <c r="M104" s="47">
        <f t="shared" si="11"/>
        <v>0</v>
      </c>
      <c r="N104" s="47">
        <f t="shared" si="11"/>
        <v>0</v>
      </c>
      <c r="O104" s="47">
        <f t="shared" si="11"/>
        <v>0</v>
      </c>
      <c r="P104" s="47">
        <f t="shared" si="11"/>
        <v>0</v>
      </c>
      <c r="Q104" s="47">
        <f t="shared" si="11"/>
        <v>0</v>
      </c>
      <c r="R104" s="47">
        <f t="shared" si="11"/>
        <v>0</v>
      </c>
      <c r="S104" s="47">
        <f t="shared" si="11"/>
        <v>0</v>
      </c>
      <c r="T104" s="47">
        <f t="shared" si="11"/>
        <v>0</v>
      </c>
      <c r="U104" s="47">
        <f t="shared" si="11"/>
        <v>0</v>
      </c>
      <c r="V104" s="47">
        <f t="shared" si="11"/>
        <v>0</v>
      </c>
      <c r="W104" s="47">
        <f t="shared" si="11"/>
        <v>0</v>
      </c>
      <c r="X104" s="47">
        <f t="shared" si="11"/>
        <v>0</v>
      </c>
      <c r="Y104" s="47">
        <f t="shared" si="11"/>
        <v>0</v>
      </c>
      <c r="Z104" s="47">
        <f t="shared" si="11"/>
        <v>0</v>
      </c>
      <c r="AA104" s="47">
        <f t="shared" si="11"/>
        <v>0</v>
      </c>
      <c r="AB104" s="48">
        <f t="shared" si="11"/>
        <v>0</v>
      </c>
    </row>
    <row r="105" spans="2:28" ht="15.75" thickTop="1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E15" sqref="E15:AB15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9.7109375" style="1" bestFit="1" customWidth="1"/>
    <col min="5" max="16384" width="9.140625" style="1"/>
  </cols>
  <sheetData>
    <row r="2" spans="2:28" ht="19.5" thickBot="1" x14ac:dyDescent="0.3">
      <c r="B2" s="80" t="s">
        <v>36</v>
      </c>
      <c r="C2" s="82" t="s">
        <v>37</v>
      </c>
      <c r="D2" s="83"/>
      <c r="E2" s="86" t="s">
        <v>38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01.09.2022</v>
      </c>
      <c r="C4" s="76">
        <f>SUM(E4:AB4)</f>
        <v>229.74389999999991</v>
      </c>
      <c r="D4" s="77"/>
      <c r="E4" s="53">
        <v>1.9339</v>
      </c>
      <c r="F4" s="54">
        <v>38.008299999999998</v>
      </c>
      <c r="G4" s="54">
        <v>22.064299999999999</v>
      </c>
      <c r="H4" s="54">
        <v>38.266199999999998</v>
      </c>
      <c r="I4" s="54">
        <v>27.6388</v>
      </c>
      <c r="J4" s="54">
        <v>15.5154</v>
      </c>
      <c r="K4" s="54">
        <v>7.9859</v>
      </c>
      <c r="L4" s="54">
        <v>31.410599999999999</v>
      </c>
      <c r="M4" s="54">
        <v>16.783000000000001</v>
      </c>
      <c r="N4" s="54">
        <v>3.5425</v>
      </c>
      <c r="O4" s="54">
        <v>-4.3677000000000001</v>
      </c>
      <c r="P4" s="54">
        <v>-4.5636999999999999</v>
      </c>
      <c r="Q4" s="54">
        <v>-2.5308000000000002</v>
      </c>
      <c r="R4" s="55">
        <v>-1.0891</v>
      </c>
      <c r="S4" s="56">
        <v>-2.1408</v>
      </c>
      <c r="T4" s="44">
        <v>4.6264000000000003</v>
      </c>
      <c r="U4" s="44">
        <v>7.3074000000000003</v>
      </c>
      <c r="V4" s="44">
        <v>17.584800000000001</v>
      </c>
      <c r="W4" s="44">
        <v>5.8662000000000001</v>
      </c>
      <c r="X4" s="44">
        <v>-8.3318999999999992</v>
      </c>
      <c r="Y4" s="44">
        <v>7.8315999999999999</v>
      </c>
      <c r="Z4" s="44">
        <v>14.5084</v>
      </c>
      <c r="AA4" s="44">
        <v>-14.342499999999999</v>
      </c>
      <c r="AB4" s="42">
        <v>6.2366999999999999</v>
      </c>
    </row>
    <row r="5" spans="2:28" ht="17.25" thickTop="1" thickBot="1" x14ac:dyDescent="0.3">
      <c r="B5" s="43" t="str">
        <f>'Angazirana aFRR energija'!B5</f>
        <v>02.09.2022</v>
      </c>
      <c r="C5" s="76">
        <f t="shared" ref="C5:C34" si="0">SUM(E5:AB5)</f>
        <v>76.390700000000024</v>
      </c>
      <c r="D5" s="77"/>
      <c r="E5" s="57">
        <v>9.5372000000000003</v>
      </c>
      <c r="F5" s="44">
        <v>36.1233</v>
      </c>
      <c r="G5" s="44">
        <v>30.767800000000001</v>
      </c>
      <c r="H5" s="44">
        <v>31.696999999999999</v>
      </c>
      <c r="I5" s="44">
        <v>29.1221</v>
      </c>
      <c r="J5" s="44">
        <v>8.3797999999999995</v>
      </c>
      <c r="K5" s="44">
        <v>-21.122699999999998</v>
      </c>
      <c r="L5" s="44">
        <v>3.7747999999999999</v>
      </c>
      <c r="M5" s="44">
        <v>-17.079699999999999</v>
      </c>
      <c r="N5" s="44">
        <v>-5.2354000000000003</v>
      </c>
      <c r="O5" s="44">
        <v>-4.3616999999999999</v>
      </c>
      <c r="P5" s="44">
        <v>-5.7205000000000004</v>
      </c>
      <c r="Q5" s="44">
        <v>6.3794000000000004</v>
      </c>
      <c r="R5" s="44">
        <v>18.896599999999999</v>
      </c>
      <c r="S5" s="44">
        <v>1.2608999999999999</v>
      </c>
      <c r="T5" s="44">
        <v>-9.1011000000000006</v>
      </c>
      <c r="U5" s="44">
        <v>-9.0846</v>
      </c>
      <c r="V5" s="44">
        <v>9.5395000000000003</v>
      </c>
      <c r="W5" s="44">
        <v>-8.7251999999999992</v>
      </c>
      <c r="X5" s="44">
        <v>-9.6301000000000005</v>
      </c>
      <c r="Y5" s="44">
        <v>-3.1614</v>
      </c>
      <c r="Z5" s="44">
        <v>0.17030000000000001</v>
      </c>
      <c r="AA5" s="44">
        <v>-14.540100000000001</v>
      </c>
      <c r="AB5" s="42">
        <v>-1.4955000000000001</v>
      </c>
    </row>
    <row r="6" spans="2:28" ht="17.25" thickTop="1" thickBot="1" x14ac:dyDescent="0.3">
      <c r="B6" s="43" t="str">
        <f>'Angazirana aFRR energija'!B6</f>
        <v>03.09.2022</v>
      </c>
      <c r="C6" s="76">
        <f t="shared" si="0"/>
        <v>356.24079999999998</v>
      </c>
      <c r="D6" s="77"/>
      <c r="E6" s="57">
        <v>-2.0181</v>
      </c>
      <c r="F6" s="44">
        <v>48.481900000000003</v>
      </c>
      <c r="G6" s="44">
        <v>27.618300000000001</v>
      </c>
      <c r="H6" s="44">
        <v>40.365299999999998</v>
      </c>
      <c r="I6" s="44">
        <v>32.548000000000002</v>
      </c>
      <c r="J6" s="44">
        <v>11.2873</v>
      </c>
      <c r="K6" s="44">
        <v>5.4783999999999997</v>
      </c>
      <c r="L6" s="44">
        <v>43.6342</v>
      </c>
      <c r="M6" s="44">
        <v>13.082800000000001</v>
      </c>
      <c r="N6" s="44">
        <v>21.3825</v>
      </c>
      <c r="O6" s="44">
        <v>-0.33929999999999999</v>
      </c>
      <c r="P6" s="44">
        <v>16.042999999999999</v>
      </c>
      <c r="Q6" s="44">
        <v>-6.2968999999999999</v>
      </c>
      <c r="R6" s="44">
        <v>-7.1531000000000002</v>
      </c>
      <c r="S6" s="44">
        <v>-6.5307000000000004</v>
      </c>
      <c r="T6" s="44">
        <v>17.376799999999999</v>
      </c>
      <c r="U6" s="44">
        <v>47.286299999999997</v>
      </c>
      <c r="V6" s="44">
        <v>42.235500000000002</v>
      </c>
      <c r="W6" s="44">
        <v>46.266500000000001</v>
      </c>
      <c r="X6" s="44">
        <v>-8.2052999999999994</v>
      </c>
      <c r="Y6" s="44">
        <v>-7.6387999999999998</v>
      </c>
      <c r="Z6" s="44">
        <v>2.6812999999999998</v>
      </c>
      <c r="AA6" s="44">
        <v>-15.435600000000001</v>
      </c>
      <c r="AB6" s="42">
        <v>-5.9095000000000004</v>
      </c>
    </row>
    <row r="7" spans="2:28" ht="17.25" thickTop="1" thickBot="1" x14ac:dyDescent="0.3">
      <c r="B7" s="43" t="str">
        <f>'Angazirana aFRR energija'!B7</f>
        <v>04.09.2022</v>
      </c>
      <c r="C7" s="76">
        <f t="shared" si="0"/>
        <v>100.14000000000003</v>
      </c>
      <c r="D7" s="77"/>
      <c r="E7" s="57">
        <v>-10.2461</v>
      </c>
      <c r="F7" s="44">
        <v>44.805199999999999</v>
      </c>
      <c r="G7" s="44">
        <v>35.35</v>
      </c>
      <c r="H7" s="44">
        <v>49.792999999999999</v>
      </c>
      <c r="I7" s="44">
        <v>48.090200000000003</v>
      </c>
      <c r="J7" s="44">
        <v>38.871099999999998</v>
      </c>
      <c r="K7" s="44">
        <v>38.1815</v>
      </c>
      <c r="L7" s="44">
        <v>45.033499999999997</v>
      </c>
      <c r="M7" s="44">
        <v>2.2945000000000002</v>
      </c>
      <c r="N7" s="44">
        <v>-18.6463</v>
      </c>
      <c r="O7" s="44">
        <v>-10.683999999999999</v>
      </c>
      <c r="P7" s="44">
        <v>-8.7714999999999996</v>
      </c>
      <c r="Q7" s="44">
        <v>-10.194000000000001</v>
      </c>
      <c r="R7" s="44">
        <v>-10.186</v>
      </c>
      <c r="S7" s="44">
        <v>-9.4330999999999996</v>
      </c>
      <c r="T7" s="44">
        <v>-10.2517</v>
      </c>
      <c r="U7" s="44">
        <v>-10.895200000000001</v>
      </c>
      <c r="V7" s="44">
        <v>-17.521100000000001</v>
      </c>
      <c r="W7" s="44">
        <v>-16.1035</v>
      </c>
      <c r="X7" s="44">
        <v>-29.376899999999999</v>
      </c>
      <c r="Y7" s="44">
        <v>-15.8607</v>
      </c>
      <c r="Z7" s="44">
        <v>-5.827</v>
      </c>
      <c r="AA7" s="44">
        <v>-10.853300000000001</v>
      </c>
      <c r="AB7" s="42">
        <v>-7.4286000000000003</v>
      </c>
    </row>
    <row r="8" spans="2:28" ht="17.25" thickTop="1" thickBot="1" x14ac:dyDescent="0.3">
      <c r="B8" s="43" t="str">
        <f>'Angazirana aFRR energija'!B8</f>
        <v>05.09.2022</v>
      </c>
      <c r="C8" s="76">
        <f t="shared" si="0"/>
        <v>167.16050000000007</v>
      </c>
      <c r="D8" s="77"/>
      <c r="E8" s="57">
        <v>0.90510000000000002</v>
      </c>
      <c r="F8" s="44">
        <v>39.003999999999998</v>
      </c>
      <c r="G8" s="44">
        <v>2.9691000000000001</v>
      </c>
      <c r="H8" s="44">
        <v>0.35720000000000002</v>
      </c>
      <c r="I8" s="58">
        <v>12.0045</v>
      </c>
      <c r="J8" s="44">
        <v>-16.477499999999999</v>
      </c>
      <c r="K8" s="44">
        <v>-18.894600000000001</v>
      </c>
      <c r="L8" s="44">
        <v>12.700799999999999</v>
      </c>
      <c r="M8" s="44">
        <v>-12.2905</v>
      </c>
      <c r="N8" s="44">
        <v>-6.8220999999999998</v>
      </c>
      <c r="O8" s="44">
        <v>10.567600000000001</v>
      </c>
      <c r="P8" s="44">
        <v>17.0776</v>
      </c>
      <c r="Q8" s="44">
        <v>2.8631000000000002</v>
      </c>
      <c r="R8" s="44">
        <v>35.313400000000001</v>
      </c>
      <c r="S8" s="44">
        <v>50.719900000000003</v>
      </c>
      <c r="T8" s="44">
        <v>21.046700000000001</v>
      </c>
      <c r="U8" s="44">
        <v>5.6432000000000002</v>
      </c>
      <c r="V8" s="44">
        <v>-1.2965</v>
      </c>
      <c r="W8" s="44">
        <v>-2.6663000000000001</v>
      </c>
      <c r="X8" s="44">
        <v>-3.7307999999999999</v>
      </c>
      <c r="Y8" s="44">
        <v>3.3660000000000001</v>
      </c>
      <c r="Z8" s="44">
        <v>5.9198000000000004</v>
      </c>
      <c r="AA8" s="44">
        <v>0.33090000000000003</v>
      </c>
      <c r="AB8" s="42">
        <v>8.5498999999999992</v>
      </c>
    </row>
    <row r="9" spans="2:28" ht="17.25" thickTop="1" thickBot="1" x14ac:dyDescent="0.3">
      <c r="B9" s="43" t="str">
        <f>'Angazirana aFRR energija'!B9</f>
        <v>06.09.2022</v>
      </c>
      <c r="C9" s="76">
        <f t="shared" si="0"/>
        <v>-227.18399999999997</v>
      </c>
      <c r="D9" s="77"/>
      <c r="E9" s="57">
        <v>-1.7196</v>
      </c>
      <c r="F9" s="44">
        <v>-3.4998</v>
      </c>
      <c r="G9" s="44">
        <v>-6.6337000000000002</v>
      </c>
      <c r="H9" s="44">
        <v>-6.5934999999999997</v>
      </c>
      <c r="I9" s="44">
        <v>-6.0010000000000003</v>
      </c>
      <c r="J9" s="44">
        <v>-16.515699999999999</v>
      </c>
      <c r="K9" s="44">
        <v>-5.8760000000000003</v>
      </c>
      <c r="L9" s="44">
        <v>-7.0236999999999998</v>
      </c>
      <c r="M9" s="44">
        <v>-6.4050000000000002</v>
      </c>
      <c r="N9" s="44">
        <v>0.45939999999999998</v>
      </c>
      <c r="O9" s="44">
        <v>-7.5444000000000004</v>
      </c>
      <c r="P9" s="44">
        <v>-7.8220000000000001</v>
      </c>
      <c r="Q9" s="44">
        <v>-8.3016000000000005</v>
      </c>
      <c r="R9" s="44">
        <v>-8.9746000000000006</v>
      </c>
      <c r="S9" s="44">
        <v>-9.0312999999999999</v>
      </c>
      <c r="T9" s="44">
        <v>-12.1671</v>
      </c>
      <c r="U9" s="44">
        <v>-8.8901000000000003</v>
      </c>
      <c r="V9" s="44">
        <v>-16.187899999999999</v>
      </c>
      <c r="W9" s="44">
        <v>-7.0708000000000002</v>
      </c>
      <c r="X9" s="44">
        <v>-34.183199999999999</v>
      </c>
      <c r="Y9" s="44">
        <v>-21.793099999999999</v>
      </c>
      <c r="Z9" s="44">
        <v>-4.5526999999999997</v>
      </c>
      <c r="AA9" s="44">
        <v>-16.957999999999998</v>
      </c>
      <c r="AB9" s="42">
        <v>-3.8986000000000001</v>
      </c>
    </row>
    <row r="10" spans="2:28" ht="17.25" thickTop="1" thickBot="1" x14ac:dyDescent="0.3">
      <c r="B10" s="43" t="str">
        <f>'Angazirana aFRR energija'!B10</f>
        <v>07.09.2022</v>
      </c>
      <c r="C10" s="76">
        <f t="shared" si="0"/>
        <v>-162.28500000000003</v>
      </c>
      <c r="D10" s="77"/>
      <c r="E10" s="57">
        <v>5.3567999999999998</v>
      </c>
      <c r="F10" s="44">
        <v>4.5664999999999996</v>
      </c>
      <c r="G10" s="44">
        <v>-18.556799999999999</v>
      </c>
      <c r="H10" s="44">
        <v>-20.970700000000001</v>
      </c>
      <c r="I10" s="44">
        <v>-16.305399999999999</v>
      </c>
      <c r="J10" s="44">
        <v>-8.7273999999999994</v>
      </c>
      <c r="K10" s="44">
        <v>-0.51819999999999999</v>
      </c>
      <c r="L10" s="44">
        <v>9.5972000000000008</v>
      </c>
      <c r="M10" s="44">
        <v>-2.6532</v>
      </c>
      <c r="N10" s="44">
        <v>-0.31190000000000001</v>
      </c>
      <c r="O10" s="44">
        <v>-4.6405000000000003</v>
      </c>
      <c r="P10" s="44">
        <v>-7.3924000000000003</v>
      </c>
      <c r="Q10" s="44">
        <v>-6.7430000000000003</v>
      </c>
      <c r="R10" s="44">
        <v>-8.8729999999999993</v>
      </c>
      <c r="S10" s="44">
        <v>-11.601000000000001</v>
      </c>
      <c r="T10" s="44">
        <v>-9.6969999999999992</v>
      </c>
      <c r="U10" s="44">
        <v>-9.1750000000000007</v>
      </c>
      <c r="V10" s="44">
        <v>-14.584</v>
      </c>
      <c r="W10" s="44">
        <v>-3.8780000000000001</v>
      </c>
      <c r="X10" s="44">
        <v>-5.819</v>
      </c>
      <c r="Y10" s="44">
        <v>-18.943000000000001</v>
      </c>
      <c r="Z10" s="44">
        <v>-4.0279999999999996</v>
      </c>
      <c r="AA10" s="44">
        <v>-4.4039999999999999</v>
      </c>
      <c r="AB10" s="42">
        <v>-3.984</v>
      </c>
    </row>
    <row r="11" spans="2:28" ht="17.25" thickTop="1" thickBot="1" x14ac:dyDescent="0.3">
      <c r="B11" s="43" t="str">
        <f>'Angazirana aFRR energija'!B11</f>
        <v>08.09.2022</v>
      </c>
      <c r="C11" s="76">
        <f t="shared" si="0"/>
        <v>-93.749000000000009</v>
      </c>
      <c r="D11" s="77"/>
      <c r="E11" s="57">
        <v>-14.667</v>
      </c>
      <c r="F11" s="44">
        <v>1.946</v>
      </c>
      <c r="G11" s="44">
        <v>10.465</v>
      </c>
      <c r="H11" s="44">
        <v>-22.303999999999998</v>
      </c>
      <c r="I11" s="44">
        <v>-23.404</v>
      </c>
      <c r="J11" s="44">
        <v>-45.555</v>
      </c>
      <c r="K11" s="44">
        <v>-6.8330000000000002</v>
      </c>
      <c r="L11" s="44">
        <v>46.811999999999998</v>
      </c>
      <c r="M11" s="44">
        <v>18.318000000000001</v>
      </c>
      <c r="N11" s="44">
        <v>10.484999999999999</v>
      </c>
      <c r="O11" s="44">
        <v>12.035</v>
      </c>
      <c r="P11" s="44">
        <v>-5.2009999999999996</v>
      </c>
      <c r="Q11" s="44">
        <v>-8.5609999999999999</v>
      </c>
      <c r="R11" s="44">
        <v>-8.4659999999999993</v>
      </c>
      <c r="S11" s="44">
        <v>-6.5049999999999999</v>
      </c>
      <c r="T11" s="44">
        <v>-8.5000000000000006E-2</v>
      </c>
      <c r="U11" s="44">
        <v>-7.5149999999999997</v>
      </c>
      <c r="V11" s="44">
        <v>-9.4659999999999993</v>
      </c>
      <c r="W11" s="44">
        <v>-2.1840000000000002</v>
      </c>
      <c r="X11" s="44">
        <v>-10.895</v>
      </c>
      <c r="Y11" s="44">
        <v>-7.2290000000000001</v>
      </c>
      <c r="Z11" s="44">
        <v>-7.7519999999999998</v>
      </c>
      <c r="AA11" s="44">
        <v>-4.5869999999999997</v>
      </c>
      <c r="AB11" s="42">
        <v>-2.601</v>
      </c>
    </row>
    <row r="12" spans="2:28" ht="17.25" thickTop="1" thickBot="1" x14ac:dyDescent="0.3">
      <c r="B12" s="43" t="str">
        <f>'Angazirana aFRR energija'!B12</f>
        <v>09.09.2022</v>
      </c>
      <c r="C12" s="76">
        <f t="shared" si="0"/>
        <v>-191.92580000000001</v>
      </c>
      <c r="D12" s="77"/>
      <c r="E12" s="57">
        <v>-16.498999999999999</v>
      </c>
      <c r="F12" s="44">
        <v>1.4730000000000001</v>
      </c>
      <c r="G12" s="44">
        <v>-7.8819999999999997</v>
      </c>
      <c r="H12" s="44">
        <v>-11.721</v>
      </c>
      <c r="I12" s="44">
        <v>-21.213999999999999</v>
      </c>
      <c r="J12" s="44">
        <v>-22.038</v>
      </c>
      <c r="K12" s="44">
        <v>-17.379000000000001</v>
      </c>
      <c r="L12" s="44">
        <v>10.151999999999999</v>
      </c>
      <c r="M12" s="44">
        <v>-2.3439999999999999</v>
      </c>
      <c r="N12" s="44">
        <v>-11.5191</v>
      </c>
      <c r="O12" s="44">
        <v>-9.4475999999999996</v>
      </c>
      <c r="P12" s="44">
        <v>-9.9046000000000003</v>
      </c>
      <c r="Q12" s="44">
        <v>-5.0175000000000001</v>
      </c>
      <c r="R12" s="44">
        <v>-2.8711000000000002</v>
      </c>
      <c r="S12" s="44">
        <v>-2.4386999999999999</v>
      </c>
      <c r="T12" s="44">
        <v>-3.9820000000000002</v>
      </c>
      <c r="U12" s="44">
        <v>-9.0223999999999993</v>
      </c>
      <c r="V12" s="44">
        <v>-11.367100000000001</v>
      </c>
      <c r="W12" s="44">
        <v>-3.1938</v>
      </c>
      <c r="X12" s="44">
        <v>-18.729800000000001</v>
      </c>
      <c r="Y12" s="44">
        <v>-4.4311999999999996</v>
      </c>
      <c r="Z12" s="44">
        <v>-0.80230000000000001</v>
      </c>
      <c r="AA12" s="44">
        <v>-4.2493999999999996</v>
      </c>
      <c r="AB12" s="42">
        <v>-7.4972000000000003</v>
      </c>
    </row>
    <row r="13" spans="2:28" ht="17.25" thickTop="1" thickBot="1" x14ac:dyDescent="0.3">
      <c r="B13" s="43" t="str">
        <f>'Angazirana aFRR energija'!B13</f>
        <v>10.09.2022</v>
      </c>
      <c r="C13" s="76">
        <f t="shared" si="0"/>
        <v>-241.66399999999999</v>
      </c>
      <c r="D13" s="77"/>
      <c r="E13" s="57">
        <v>-20.302</v>
      </c>
      <c r="F13" s="44">
        <v>-37.390300000000003</v>
      </c>
      <c r="G13" s="44">
        <v>-16.395800000000001</v>
      </c>
      <c r="H13" s="44">
        <v>16.603400000000001</v>
      </c>
      <c r="I13" s="44">
        <v>-11.9176</v>
      </c>
      <c r="J13" s="44">
        <v>-32.672600000000003</v>
      </c>
      <c r="K13" s="44">
        <v>6.9207000000000001</v>
      </c>
      <c r="L13" s="44">
        <v>24.799600000000002</v>
      </c>
      <c r="M13" s="44">
        <v>-11.783899999999999</v>
      </c>
      <c r="N13" s="44">
        <v>-9.94</v>
      </c>
      <c r="O13" s="44">
        <v>-11.324199999999999</v>
      </c>
      <c r="P13" s="44">
        <v>-12.948499999999999</v>
      </c>
      <c r="Q13" s="44">
        <v>-10.979799999999999</v>
      </c>
      <c r="R13" s="44">
        <v>-10.7895</v>
      </c>
      <c r="S13" s="44">
        <v>-10.518700000000001</v>
      </c>
      <c r="T13" s="44">
        <v>-12.918799999999999</v>
      </c>
      <c r="U13" s="44">
        <v>-11.4055</v>
      </c>
      <c r="V13" s="44">
        <v>-13.459099999999999</v>
      </c>
      <c r="W13" s="44">
        <v>-11.9094</v>
      </c>
      <c r="X13" s="44">
        <v>-19.334199999999999</v>
      </c>
      <c r="Y13" s="44">
        <v>-9.1349</v>
      </c>
      <c r="Z13" s="44">
        <v>-1.6874</v>
      </c>
      <c r="AA13" s="44">
        <v>-7.1901999999999999</v>
      </c>
      <c r="AB13" s="42">
        <v>-5.9852999999999996</v>
      </c>
    </row>
    <row r="14" spans="2:28" ht="17.25" thickTop="1" thickBot="1" x14ac:dyDescent="0.3">
      <c r="B14" s="43" t="str">
        <f>'Angazirana aFRR energija'!B14</f>
        <v>11.09.2022</v>
      </c>
      <c r="C14" s="76">
        <f t="shared" si="0"/>
        <v>50.35570000000002</v>
      </c>
      <c r="D14" s="77"/>
      <c r="E14" s="57">
        <v>9.5959000000000003</v>
      </c>
      <c r="F14" s="44">
        <v>6.6883999999999997</v>
      </c>
      <c r="G14" s="44">
        <v>25.684799999999999</v>
      </c>
      <c r="H14" s="44">
        <v>21.209099999999999</v>
      </c>
      <c r="I14" s="44">
        <v>35.472499999999997</v>
      </c>
      <c r="J14" s="44">
        <v>-15.6973</v>
      </c>
      <c r="K14" s="44">
        <v>13.6212</v>
      </c>
      <c r="L14" s="44">
        <v>61.193899999999999</v>
      </c>
      <c r="M14" s="44">
        <v>7.5701000000000001</v>
      </c>
      <c r="N14" s="44">
        <v>-0.44669999999999999</v>
      </c>
      <c r="O14" s="44">
        <v>-6.8574000000000002</v>
      </c>
      <c r="P14" s="44">
        <v>7.4328000000000003</v>
      </c>
      <c r="Q14" s="44">
        <v>-2.9716999999999998</v>
      </c>
      <c r="R14" s="44">
        <v>-3.8332999999999999</v>
      </c>
      <c r="S14" s="44">
        <v>-10.0145</v>
      </c>
      <c r="T14" s="44">
        <v>-21.791399999999999</v>
      </c>
      <c r="U14" s="44">
        <v>-18.310099999999998</v>
      </c>
      <c r="V14" s="44">
        <v>-12.049799999999999</v>
      </c>
      <c r="W14" s="44">
        <v>-9.1824999999999992</v>
      </c>
      <c r="X14" s="44">
        <v>-3.8134999999999999</v>
      </c>
      <c r="Y14" s="44">
        <v>-6.282</v>
      </c>
      <c r="Z14" s="44">
        <v>-6.5617000000000001</v>
      </c>
      <c r="AA14" s="44">
        <v>-14.794</v>
      </c>
      <c r="AB14" s="42">
        <v>-5.5071000000000003</v>
      </c>
    </row>
    <row r="15" spans="2:28" ht="17.25" thickTop="1" thickBot="1" x14ac:dyDescent="0.3">
      <c r="B15" s="43" t="str">
        <f>'Angazirana aFRR energija'!B15</f>
        <v>12.09.2022</v>
      </c>
      <c r="C15" s="76">
        <f t="shared" si="0"/>
        <v>-443.93540000000002</v>
      </c>
      <c r="D15" s="77"/>
      <c r="E15" s="57">
        <v>-0.33979999999999999</v>
      </c>
      <c r="F15" s="44">
        <v>31.860600000000002</v>
      </c>
      <c r="G15" s="44">
        <v>-8.4686000000000003</v>
      </c>
      <c r="H15" s="44">
        <v>8.8361999999999998</v>
      </c>
      <c r="I15" s="44">
        <v>-7.2563000000000004</v>
      </c>
      <c r="J15" s="44">
        <v>-11.848000000000001</v>
      </c>
      <c r="K15" s="44">
        <v>-56.787999999999997</v>
      </c>
      <c r="L15" s="44">
        <v>-88.289599999999993</v>
      </c>
      <c r="M15" s="44">
        <v>-25.695499999999999</v>
      </c>
      <c r="N15" s="44">
        <v>-1.0229999999999999</v>
      </c>
      <c r="O15" s="44">
        <v>-1.2190000000000001</v>
      </c>
      <c r="P15" s="44">
        <v>-1.8519000000000001</v>
      </c>
      <c r="Q15" s="44">
        <v>-5.577</v>
      </c>
      <c r="R15" s="44">
        <v>-1.3122</v>
      </c>
      <c r="S15" s="44">
        <v>-2.0547</v>
      </c>
      <c r="T15" s="44">
        <v>-0.66990000000000005</v>
      </c>
      <c r="U15" s="44">
        <v>-1.4540999999999999</v>
      </c>
      <c r="V15" s="44">
        <v>-45.7532</v>
      </c>
      <c r="W15" s="44">
        <v>-22.098299999999998</v>
      </c>
      <c r="X15" s="44">
        <v>-22.105699999999999</v>
      </c>
      <c r="Y15" s="44">
        <v>-41.767899999999997</v>
      </c>
      <c r="Z15" s="44">
        <v>-25.026499999999999</v>
      </c>
      <c r="AA15" s="44">
        <v>-56.847999999999999</v>
      </c>
      <c r="AB15" s="42">
        <v>-57.185000000000002</v>
      </c>
    </row>
    <row r="16" spans="2:28" ht="17.25" thickTop="1" thickBot="1" x14ac:dyDescent="0.3">
      <c r="B16" s="43" t="str">
        <f>'Angazirana aFRR energija'!B16</f>
        <v>13.09.2022</v>
      </c>
      <c r="C16" s="76">
        <f t="shared" si="0"/>
        <v>0</v>
      </c>
      <c r="D16" s="77"/>
      <c r="E16" s="57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2"/>
    </row>
    <row r="17" spans="2:28" ht="17.25" thickTop="1" thickBot="1" x14ac:dyDescent="0.3">
      <c r="B17" s="43" t="str">
        <f>'Angazirana aFRR energija'!B17</f>
        <v>14.09.2022</v>
      </c>
      <c r="C17" s="76">
        <f t="shared" si="0"/>
        <v>0</v>
      </c>
      <c r="D17" s="77"/>
      <c r="E17" s="40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2"/>
    </row>
    <row r="18" spans="2:28" ht="17.25" thickTop="1" thickBot="1" x14ac:dyDescent="0.3">
      <c r="B18" s="43" t="str">
        <f>'Angazirana aFRR energija'!B18</f>
        <v>15.09.2022</v>
      </c>
      <c r="C18" s="76">
        <f t="shared" si="0"/>
        <v>0</v>
      </c>
      <c r="D18" s="77"/>
      <c r="E18" s="57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2"/>
    </row>
    <row r="19" spans="2:28" ht="17.25" thickTop="1" thickBot="1" x14ac:dyDescent="0.3">
      <c r="B19" s="43" t="str">
        <f>'Angazirana aFRR energija'!B19</f>
        <v>16.09.2022</v>
      </c>
      <c r="C19" s="76">
        <f t="shared" si="0"/>
        <v>0</v>
      </c>
      <c r="D19" s="77"/>
      <c r="E19" s="57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2"/>
    </row>
    <row r="20" spans="2:28" ht="17.25" thickTop="1" thickBot="1" x14ac:dyDescent="0.3">
      <c r="B20" s="43" t="str">
        <f>'Angazirana aFRR energija'!B20</f>
        <v>17.09.2022</v>
      </c>
      <c r="C20" s="76">
        <f t="shared" si="0"/>
        <v>0</v>
      </c>
      <c r="D20" s="77"/>
      <c r="E20" s="57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2"/>
    </row>
    <row r="21" spans="2:28" ht="17.25" thickTop="1" thickBot="1" x14ac:dyDescent="0.3">
      <c r="B21" s="43" t="str">
        <f>'Angazirana aFRR energija'!B21</f>
        <v>18.09.2022</v>
      </c>
      <c r="C21" s="76">
        <f t="shared" si="0"/>
        <v>0</v>
      </c>
      <c r="D21" s="77"/>
      <c r="E21" s="57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2"/>
    </row>
    <row r="22" spans="2:28" ht="17.25" thickTop="1" thickBot="1" x14ac:dyDescent="0.3">
      <c r="B22" s="43" t="str">
        <f>'Angazirana aFRR energija'!B22</f>
        <v>19.09.2022</v>
      </c>
      <c r="C22" s="76">
        <f t="shared" si="0"/>
        <v>0</v>
      </c>
      <c r="D22" s="77"/>
      <c r="E22" s="57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2"/>
    </row>
    <row r="23" spans="2:28" ht="17.25" thickTop="1" thickBot="1" x14ac:dyDescent="0.3">
      <c r="B23" s="43" t="str">
        <f>'Angazirana aFRR energija'!B23</f>
        <v>20.09.2022</v>
      </c>
      <c r="C23" s="76">
        <f t="shared" si="0"/>
        <v>0</v>
      </c>
      <c r="D23" s="77"/>
      <c r="E23" s="57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2"/>
    </row>
    <row r="24" spans="2:28" ht="17.25" thickTop="1" thickBot="1" x14ac:dyDescent="0.3">
      <c r="B24" s="43" t="str">
        <f>'Angazirana aFRR energija'!B24</f>
        <v>21.09.2022</v>
      </c>
      <c r="C24" s="76">
        <f t="shared" si="0"/>
        <v>0</v>
      </c>
      <c r="D24" s="77"/>
      <c r="E24" s="57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2"/>
    </row>
    <row r="25" spans="2:28" ht="17.25" thickTop="1" thickBot="1" x14ac:dyDescent="0.3">
      <c r="B25" s="43" t="str">
        <f>'Angazirana aFRR energija'!B25</f>
        <v>22.09.2022</v>
      </c>
      <c r="C25" s="76">
        <f t="shared" si="0"/>
        <v>0</v>
      </c>
      <c r="D25" s="77"/>
      <c r="E25" s="57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2"/>
    </row>
    <row r="26" spans="2:28" ht="17.25" thickTop="1" thickBot="1" x14ac:dyDescent="0.3">
      <c r="B26" s="43" t="str">
        <f>'Angazirana aFRR energija'!B26</f>
        <v>23.09.2022</v>
      </c>
      <c r="C26" s="76">
        <f t="shared" si="0"/>
        <v>0</v>
      </c>
      <c r="D26" s="77"/>
      <c r="E26" s="57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2"/>
    </row>
    <row r="27" spans="2:28" ht="17.25" thickTop="1" thickBot="1" x14ac:dyDescent="0.3">
      <c r="B27" s="43" t="str">
        <f>'Angazirana aFRR energija'!B27</f>
        <v>24.09.2022</v>
      </c>
      <c r="C27" s="76">
        <f t="shared" si="0"/>
        <v>0</v>
      </c>
      <c r="D27" s="77"/>
      <c r="E27" s="57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2"/>
    </row>
    <row r="28" spans="2:28" ht="17.25" thickTop="1" thickBot="1" x14ac:dyDescent="0.3">
      <c r="B28" s="43" t="str">
        <f>'Angazirana aFRR energija'!B28</f>
        <v>25.09.2022</v>
      </c>
      <c r="C28" s="76">
        <f t="shared" si="0"/>
        <v>0</v>
      </c>
      <c r="D28" s="77"/>
      <c r="E28" s="57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2"/>
    </row>
    <row r="29" spans="2:28" ht="17.25" thickTop="1" thickBot="1" x14ac:dyDescent="0.3">
      <c r="B29" s="43" t="str">
        <f>'Angazirana aFRR energija'!B29</f>
        <v>26.09.2022</v>
      </c>
      <c r="C29" s="76">
        <f t="shared" si="0"/>
        <v>0</v>
      </c>
      <c r="D29" s="77"/>
      <c r="E29" s="57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2"/>
    </row>
    <row r="30" spans="2:28" ht="17.25" thickTop="1" thickBot="1" x14ac:dyDescent="0.3">
      <c r="B30" s="43" t="str">
        <f>'Angazirana aFRR energija'!B30</f>
        <v>27.09.2022</v>
      </c>
      <c r="C30" s="76">
        <f t="shared" si="0"/>
        <v>0</v>
      </c>
      <c r="D30" s="77"/>
      <c r="E30" s="57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2"/>
    </row>
    <row r="31" spans="2:28" ht="17.25" thickTop="1" thickBot="1" x14ac:dyDescent="0.3">
      <c r="B31" s="43" t="str">
        <f>'Angazirana aFRR energija'!B31</f>
        <v>28.09.2022</v>
      </c>
      <c r="C31" s="76">
        <f t="shared" si="0"/>
        <v>0</v>
      </c>
      <c r="D31" s="77"/>
      <c r="E31" s="57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2"/>
    </row>
    <row r="32" spans="2:28" ht="17.25" thickTop="1" thickBot="1" x14ac:dyDescent="0.3">
      <c r="B32" s="43" t="str">
        <f>'Angazirana aFRR energija'!B32</f>
        <v>29.09.2022</v>
      </c>
      <c r="C32" s="76">
        <f t="shared" si="0"/>
        <v>0</v>
      </c>
      <c r="D32" s="77"/>
      <c r="E32" s="57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2"/>
    </row>
    <row r="33" spans="2:28" ht="17.25" thickTop="1" thickBot="1" x14ac:dyDescent="0.3">
      <c r="B33" s="43" t="str">
        <f>'Angazirana aFRR energija'!B33</f>
        <v>30.09.2022</v>
      </c>
      <c r="C33" s="76">
        <f t="shared" si="0"/>
        <v>0</v>
      </c>
      <c r="D33" s="77"/>
      <c r="E33" s="57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2"/>
    </row>
    <row r="34" spans="2:28" ht="16.5" thickTop="1" x14ac:dyDescent="0.25">
      <c r="B34" s="45" t="str">
        <f>'Angazirana aFRR energija'!B34</f>
        <v>31.09.2022</v>
      </c>
      <c r="C34" s="78">
        <f t="shared" si="0"/>
        <v>0</v>
      </c>
      <c r="D34" s="79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</row>
    <row r="35" spans="2:28" ht="15.75" x14ac:dyDescent="0.25">
      <c r="B35" s="88" t="s">
        <v>39</v>
      </c>
      <c r="C35" s="88"/>
      <c r="D35" s="64">
        <f>SUM(C4:D34)</f>
        <v>-380.71160000000009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Pangovski</dc:creator>
  <cp:lastModifiedBy>Nikola Pangovski</cp:lastModifiedBy>
  <dcterms:created xsi:type="dcterms:W3CDTF">2022-10-03T07:50:26Z</dcterms:created>
  <dcterms:modified xsi:type="dcterms:W3CDTF">2022-10-03T07:52:54Z</dcterms:modified>
</cp:coreProperties>
</file>